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1. Rozpočet s výkazom výmer - n" sheetId="1" r:id="rId1"/>
  </sheets>
  <calcPr calcId="125725" iterateCount="1"/>
</workbook>
</file>

<file path=xl/calcChain.xml><?xml version="1.0" encoding="utf-8"?>
<calcChain xmlns="http://schemas.openxmlformats.org/spreadsheetml/2006/main">
  <c r="I58" i="1"/>
  <c r="J58"/>
  <c r="I59"/>
  <c r="J59"/>
  <c r="J56"/>
  <c r="I60"/>
  <c r="J60"/>
  <c r="I61"/>
  <c r="J61"/>
  <c r="I62"/>
  <c r="J62"/>
  <c r="I63"/>
  <c r="I64"/>
  <c r="J64"/>
  <c r="I65"/>
  <c r="J65"/>
  <c r="I66"/>
  <c r="J66"/>
  <c r="I57"/>
  <c r="J57"/>
  <c r="J48"/>
  <c r="I48"/>
  <c r="I50"/>
  <c r="J50"/>
  <c r="I51"/>
  <c r="J51"/>
  <c r="I52"/>
  <c r="J52"/>
  <c r="I53"/>
  <c r="J53"/>
  <c r="I54"/>
  <c r="J54"/>
  <c r="I55"/>
  <c r="J55"/>
  <c r="I49"/>
  <c r="J49"/>
  <c r="I29"/>
  <c r="I27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28"/>
  <c r="J28"/>
  <c r="J13"/>
  <c r="J14"/>
  <c r="J15"/>
  <c r="J17"/>
  <c r="J18"/>
  <c r="J19"/>
  <c r="J20"/>
  <c r="J21"/>
  <c r="J22"/>
  <c r="J23"/>
  <c r="J24"/>
  <c r="J25"/>
  <c r="J26"/>
  <c r="J12"/>
  <c r="I14"/>
  <c r="I15"/>
  <c r="I16"/>
  <c r="J16" s="1"/>
  <c r="J11" s="1"/>
  <c r="I17"/>
  <c r="I18"/>
  <c r="I19"/>
  <c r="I20"/>
  <c r="I21"/>
  <c r="I22"/>
  <c r="I23"/>
  <c r="I24"/>
  <c r="I25"/>
  <c r="I26"/>
  <c r="I12"/>
  <c r="I11"/>
  <c r="I10" s="1"/>
  <c r="I13"/>
  <c r="J63"/>
  <c r="J29"/>
  <c r="J27"/>
  <c r="I56"/>
  <c r="I67"/>
  <c r="J67" l="1"/>
  <c r="J10"/>
</calcChain>
</file>

<file path=xl/sharedStrings.xml><?xml version="1.0" encoding="utf-8"?>
<sst xmlns="http://schemas.openxmlformats.org/spreadsheetml/2006/main" count="250" uniqueCount="151">
  <si>
    <t>ROZPOČET S VÝKAZOM VÝMER</t>
  </si>
  <si>
    <t>Stavba:   Výstavba MŠ v obci Bzenov, Obec Bzenov, č.p.124/1</t>
  </si>
  <si>
    <t>Objekt:   Budova (vnútorné ZTI)</t>
  </si>
  <si>
    <t xml:space="preserve">Objednávateľ:   </t>
  </si>
  <si>
    <t xml:space="preserve">Zhotoviteľ:   </t>
  </si>
  <si>
    <t xml:space="preserve">JKSO:   </t>
  </si>
  <si>
    <t>Dátum 5.5.2016</t>
  </si>
  <si>
    <t>P.Č.</t>
  </si>
  <si>
    <t>KCN</t>
  </si>
  <si>
    <t>Kód položky</t>
  </si>
  <si>
    <t>Popis</t>
  </si>
  <si>
    <t>MJ</t>
  </si>
  <si>
    <t>Množstvo celkom</t>
  </si>
  <si>
    <t>Cena jednotková</t>
  </si>
  <si>
    <t>Dodávka celkom</t>
  </si>
  <si>
    <t>Montáž celkom</t>
  </si>
  <si>
    <t>Cena celkom</t>
  </si>
  <si>
    <t>Hmotnosť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</si>
  <si>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</si>
  <si>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</si>
  <si>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</si>
  <si>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</si>
  <si>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</si>
  <si>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</si>
  <si>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</si>
  <si>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</si>
  <si>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</si>
  <si>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</si>
  <si>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</si>
  <si>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</si>
  <si>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</si>
  <si>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PSV</t>
  </si>
  <si>
    <t xml:space="preserve">Práce a dodávky PSV   </t>
  </si>
  <si>
    <t>721</t>
  </si>
  <si>
    <t xml:space="preserve">Zdravotech. vnútorná kanalizácia   </t>
  </si>
  <si>
    <t>721171109</t>
  </si>
  <si>
    <t xml:space="preserve">Potrubie z novodurových rúr TPD 5-177-67 odpadové hrdlové D 110x2, 2   </t>
  </si>
  <si>
    <t>m</t>
  </si>
  <si>
    <t>721171111</t>
  </si>
  <si>
    <t xml:space="preserve">Potrubie z novodurových rúr TPD 5-177-67 odpadové hrdlové D 140x2,8   </t>
  </si>
  <si>
    <t>721173205</t>
  </si>
  <si>
    <t xml:space="preserve">Potrubie z novodurových rúr TPD 5-177-67 pripájacie D 50x1, 8   </t>
  </si>
  <si>
    <t>721173206</t>
  </si>
  <si>
    <t xml:space="preserve">Potrubie z novodurových rúr TPD 5-177-67 pripájacie D 63x1, 8   </t>
  </si>
  <si>
    <t>721194105</t>
  </si>
  <si>
    <t xml:space="preserve">Zriadenie prípojky na potrubí vyvedenie a upevnenie odpadových výpustiek D 50x1, 8   </t>
  </si>
  <si>
    <t>ks</t>
  </si>
  <si>
    <t>721194109</t>
  </si>
  <si>
    <t xml:space="preserve">Zriadenie prípojky na potrubí vyvedenie a upevnenie odpadových výpustiek D 110x2, 3   </t>
  </si>
  <si>
    <t>721221101</t>
  </si>
  <si>
    <t xml:space="preserve">Zápachová uzávierka nerezová umývadlová   </t>
  </si>
  <si>
    <t>721221111</t>
  </si>
  <si>
    <t xml:space="preserve">Zápachová uzávierka nerezová drezová   </t>
  </si>
  <si>
    <t>721221151</t>
  </si>
  <si>
    <t xml:space="preserve">Kanalizačný prívzdušňovací ventil DN100   </t>
  </si>
  <si>
    <t>721242115</t>
  </si>
  <si>
    <t xml:space="preserve">Lapač strešných splavenín liatinový - zo šedej liatiny DN 100   </t>
  </si>
  <si>
    <t>721262105</t>
  </si>
  <si>
    <t xml:space="preserve">Kanalizačný čistaci kus DN100 s dvierkami 3OOx150mm   </t>
  </si>
  <si>
    <t>721273145</t>
  </si>
  <si>
    <t xml:space="preserve">Ventilačná hlavica novodurová TP 05-002.10.-68 D 110/600   </t>
  </si>
  <si>
    <t>721290111</t>
  </si>
  <si>
    <t xml:space="preserve">Ostatné - skúška tesnosti kanalizácie v objektoch vodou do DN 125   </t>
  </si>
  <si>
    <t>721290123</t>
  </si>
  <si>
    <t xml:space="preserve">Ostatné - skúška tesnosti kanalizácie v objektoch dymom do DN 300   </t>
  </si>
  <si>
    <t>998721102</t>
  </si>
  <si>
    <t xml:space="preserve">Presun hmôt pre vnútornú kanalizáciu v objektoch výšky nad 6 do 12 m   </t>
  </si>
  <si>
    <t>t</t>
  </si>
  <si>
    <t>722</t>
  </si>
  <si>
    <t xml:space="preserve">Zdravotechnika - vnútorný vodovod   </t>
  </si>
  <si>
    <t>722120114</t>
  </si>
  <si>
    <t xml:space="preserve">Výkopové práce na vodovod  a kanalizáciu   </t>
  </si>
  <si>
    <t>722171112</t>
  </si>
  <si>
    <t xml:space="preserve">Potrubie plasthliníkové  bezšvíkové prof.  18 mm v kotúčoch vrátane izolácie alebo ochrannej rúry   </t>
  </si>
  <si>
    <t>722171114</t>
  </si>
  <si>
    <t xml:space="preserve">Potrubie plasthliníkové bezšvíkové prof.26  v kotúčoch vrátane izolácie alebo ochrannej rúrky   </t>
  </si>
  <si>
    <t>722171125</t>
  </si>
  <si>
    <t xml:space="preserve">Potrubie plasthliníkové bezšvíkové prof. v kotúčoch 32 vrátane izolácie alebo ochrannej rúrky   </t>
  </si>
  <si>
    <t>722171126</t>
  </si>
  <si>
    <t xml:space="preserve">Potrubie plasthliníkové bezšvíkové prof. 40 vrátane izolácie alebo ochrannej rúrky   </t>
  </si>
  <si>
    <t>722171213</t>
  </si>
  <si>
    <t xml:space="preserve">Potrubie z plastických hmôt z PE rúrok TPD 71-6571 rad stredne ťažký z rPE DN32 ochrannej rúry FXP63, resp. izolácie   </t>
  </si>
  <si>
    <t>722190223</t>
  </si>
  <si>
    <t xml:space="preserve">Prípojka vodovodná z oceľových rúr pre pevné pripojenie DN 25   </t>
  </si>
  <si>
    <t>súb</t>
  </si>
  <si>
    <t>722190401</t>
  </si>
  <si>
    <t xml:space="preserve">Vyvedenie a upevnenie výpustky DN 15 a dodávka   </t>
  </si>
  <si>
    <t>722220111</t>
  </si>
  <si>
    <t xml:space="preserve">Montáž a dodávka armatúry závitovej s jedným závitom, nástenka pre výtokový ventil G 1/2   </t>
  </si>
  <si>
    <t>722229101</t>
  </si>
  <si>
    <t xml:space="preserve">Montáž a dodávka ventilu výtokového s prípojením na hadici (1ks),vypúšťťacieho (1ks), automatických odvzduˇšňovacích nádob (1ks)   </t>
  </si>
  <si>
    <t>722231041</t>
  </si>
  <si>
    <t xml:space="preserve">Montáž a dodávka armatúry s dvoma závitmi, posúvač klinový G 1/2   </t>
  </si>
  <si>
    <t>722231043</t>
  </si>
  <si>
    <t xml:space="preserve">Montáž a dodávka armatúry s dvoma závitmi, posúvač klinový G 1   </t>
  </si>
  <si>
    <t>722231044</t>
  </si>
  <si>
    <t xml:space="preserve">Montáž a dodávka armatúry s dvoma závitmi, posúvač klinový G 5/4   </t>
  </si>
  <si>
    <t>722233003</t>
  </si>
  <si>
    <t xml:space="preserve">Montáž a dodávka chemickej úpravy vody G 1   </t>
  </si>
  <si>
    <t>722239102</t>
  </si>
  <si>
    <t xml:space="preserve">Montáž a dodávka ventilu poistného G 3/4   </t>
  </si>
  <si>
    <t>722239103</t>
  </si>
  <si>
    <t xml:space="preserve">Montáž a dodávka ventilu spätného (1ks Ve 3030 a 1ks Ve3038) G 1   </t>
  </si>
  <si>
    <t>722239104</t>
  </si>
  <si>
    <t xml:space="preserve">Montáž a dodávka ventilu spätného G 5/4   </t>
  </si>
  <si>
    <t>722290226</t>
  </si>
  <si>
    <t xml:space="preserve">Tlaková skúška vodovodného potrubia závitového do DN 50   </t>
  </si>
  <si>
    <t>722290234</t>
  </si>
  <si>
    <t xml:space="preserve">Prepláchnutie a dezinfekcia vodovodného potrubia do DN 80   </t>
  </si>
  <si>
    <t>998722102</t>
  </si>
  <si>
    <t xml:space="preserve">Presun hmôt pre vnútorný vodovod v objektoch výšky nad 6 do 12 m   </t>
  </si>
  <si>
    <t>724</t>
  </si>
  <si>
    <t xml:space="preserve">Zdravotechnika - strojné vybavenie   </t>
  </si>
  <si>
    <t>724132122</t>
  </si>
  <si>
    <t xml:space="preserve">Montáž a dodávka cirkulačného čerpadla elektronického Q=0.1 l/s, H=2mV.S.   </t>
  </si>
  <si>
    <t>724211111</t>
  </si>
  <si>
    <t xml:space="preserve">Montáž a dodávka expanznej nádoby 8 l vrátane ventila   </t>
  </si>
  <si>
    <t>724231111</t>
  </si>
  <si>
    <t xml:space="preserve">Montáž a dodávka tlakomera s teplomerom   </t>
  </si>
  <si>
    <t>724232111</t>
  </si>
  <si>
    <t xml:space="preserve">Montáž a dodávka termostatického zmiešavacieho ventila DN32   </t>
  </si>
  <si>
    <t>724319114</t>
  </si>
  <si>
    <t xml:space="preserve">Montáž a dodávka ohrievača TUV (dodávka UVK)   </t>
  </si>
  <si>
    <t>724411101</t>
  </si>
  <si>
    <t xml:space="preserve">Montáž a dodávka filtračnej stanice DN 32   </t>
  </si>
  <si>
    <t>998724202</t>
  </si>
  <si>
    <t xml:space="preserve">Presun hmôt pre strojné vybavenie v objektoch výšky nad 6 do 12 m   </t>
  </si>
  <si>
    <t>%</t>
  </si>
  <si>
    <t>725</t>
  </si>
  <si>
    <t xml:space="preserve">Zdravotechnika - zariaď. predmety   </t>
  </si>
  <si>
    <t>725119309</t>
  </si>
  <si>
    <t xml:space="preserve">Montáž a dodávka záchodovej misy nízkej kombinovanej s šikmým odpadom vrátane nádržky   </t>
  </si>
  <si>
    <t>725119410</t>
  </si>
  <si>
    <t xml:space="preserve">Montáž a dodávka záchodovej misy zavesenej s rovným odpadom vrátané nádrže   </t>
  </si>
  <si>
    <t>725219201</t>
  </si>
  <si>
    <t xml:space="preserve">Montáž a dodávka umývadla malého bez výtokovej armatúry z bieleho diturvitu, na konzoly   </t>
  </si>
  <si>
    <t>725219401</t>
  </si>
  <si>
    <t xml:space="preserve">Montáž a dodávka umývadla veľkého bez výtokovej armatúry z bieleho diturvitu na skrutky do muriva   </t>
  </si>
  <si>
    <t>725329101</t>
  </si>
  <si>
    <t xml:space="preserve">Montáž a dodávka drezu  dvojitého bez výtokových armatúr   </t>
  </si>
  <si>
    <t>725333350</t>
  </si>
  <si>
    <t xml:space="preserve">Montáž a dodávka výlevky bez výtokovej armatúry a splachovacej nádrže, liatinová   </t>
  </si>
  <si>
    <t>725819201</t>
  </si>
  <si>
    <t xml:space="preserve">Montáž ventilu nástenného G 1/2   </t>
  </si>
  <si>
    <t>725829201</t>
  </si>
  <si>
    <t xml:space="preserve">Montáž a dodávka batérie drezovej nástennej chromovanej s hadicou   </t>
  </si>
  <si>
    <t>725829202</t>
  </si>
  <si>
    <t xml:space="preserve">Montáž a dodávka batérie umývadlovej nástennej nad výlevku   </t>
  </si>
  <si>
    <t>725829600</t>
  </si>
  <si>
    <t xml:space="preserve">Montáž a dodávka batérií umývadlových do jedného otvoru, pákových   </t>
  </si>
  <si>
    <t xml:space="preserve">Celkom   </t>
  </si>
</sst>
</file>

<file path=xl/styles.xml><?xml version="1.0" encoding="utf-8"?>
<styleSheet xmlns="http://schemas.openxmlformats.org/spreadsheetml/2006/main">
  <numFmts count="3">
    <numFmt numFmtId="164" formatCode="#,##0;\-#,##0"/>
    <numFmt numFmtId="165" formatCode="#,##0.000;\-#,##0.000"/>
    <numFmt numFmtId="166" formatCode="#,##0.00000;\-#,##0.00000"/>
  </numFmts>
  <fonts count="8">
    <font>
      <sz val="8"/>
      <name val="MS Sans Serif"/>
      <family val="2"/>
      <charset val="1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YR"/>
      <family val="2"/>
      <charset val="238"/>
    </font>
    <font>
      <b/>
      <sz val="8"/>
      <color indexed="18"/>
      <name val="Arial CE"/>
      <family val="2"/>
      <charset val="238"/>
    </font>
    <font>
      <b/>
      <u/>
      <sz val="8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  <protection locked="0"/>
    </xf>
  </cellStyleXfs>
  <cellXfs count="67">
    <xf numFmtId="0" fontId="0" fillId="0" borderId="0" xfId="0">
      <alignment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166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0" fillId="0" borderId="0" xfId="0" applyAlignment="1">
      <alignment horizontal="left" vertical="top"/>
      <protection locked="0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Alignment="1">
      <alignment horizontal="right"/>
      <protection locked="0"/>
    </xf>
    <xf numFmtId="0" fontId="6" fillId="0" borderId="0" xfId="0" applyFont="1" applyAlignment="1">
      <alignment horizontal="left" wrapText="1"/>
      <protection locked="0"/>
    </xf>
    <xf numFmtId="165" fontId="6" fillId="0" borderId="0" xfId="0" applyNumberFormat="1" applyFont="1" applyAlignment="1">
      <alignment horizontal="right"/>
      <protection locked="0"/>
    </xf>
    <xf numFmtId="166" fontId="6" fillId="0" borderId="0" xfId="0" applyNumberFormat="1" applyFont="1" applyAlignment="1">
      <alignment horizontal="right"/>
      <protection locked="0"/>
    </xf>
    <xf numFmtId="164" fontId="3" fillId="0" borderId="0" xfId="0" applyNumberFormat="1" applyFont="1" applyAlignment="1">
      <alignment horizontal="right"/>
      <protection locked="0"/>
    </xf>
    <xf numFmtId="0" fontId="3" fillId="0" borderId="0" xfId="0" applyFont="1" applyAlignment="1">
      <alignment horizontal="left" wrapText="1"/>
      <protection locked="0"/>
    </xf>
    <xf numFmtId="165" fontId="3" fillId="0" borderId="0" xfId="0" applyNumberFormat="1" applyFont="1" applyAlignment="1">
      <alignment horizontal="right"/>
      <protection locked="0"/>
    </xf>
    <xf numFmtId="166" fontId="3" fillId="0" borderId="0" xfId="0" applyNumberFormat="1" applyFont="1" applyAlignment="1">
      <alignment horizontal="right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0" fontId="4" fillId="0" borderId="3" xfId="0" applyFont="1" applyBorder="1" applyAlignment="1">
      <alignment horizontal="left" wrapText="1"/>
      <protection locked="0"/>
    </xf>
    <xf numFmtId="165" fontId="4" fillId="0" borderId="3" xfId="0" applyNumberFormat="1" applyFont="1" applyBorder="1" applyAlignment="1">
      <alignment horizontal="right"/>
      <protection locked="0"/>
    </xf>
    <xf numFmtId="166" fontId="4" fillId="0" borderId="3" xfId="0" applyNumberFormat="1" applyFont="1" applyBorder="1" applyAlignment="1">
      <alignment horizontal="right"/>
      <protection locked="0"/>
    </xf>
    <xf numFmtId="165" fontId="4" fillId="0" borderId="4" xfId="0" applyNumberFormat="1" applyFont="1" applyBorder="1" applyAlignment="1">
      <alignment horizontal="right"/>
      <protection locked="0"/>
    </xf>
    <xf numFmtId="164" fontId="4" fillId="0" borderId="5" xfId="0" applyNumberFormat="1" applyFont="1" applyBorder="1" applyAlignment="1">
      <alignment horizontal="right"/>
      <protection locked="0"/>
    </xf>
    <xf numFmtId="0" fontId="4" fillId="0" borderId="6" xfId="0" applyFont="1" applyBorder="1" applyAlignment="1">
      <alignment horizontal="left" wrapText="1"/>
      <protection locked="0"/>
    </xf>
    <xf numFmtId="165" fontId="4" fillId="0" borderId="6" xfId="0" applyNumberFormat="1" applyFont="1" applyBorder="1" applyAlignment="1">
      <alignment horizontal="right"/>
      <protection locked="0"/>
    </xf>
    <xf numFmtId="166" fontId="4" fillId="0" borderId="6" xfId="0" applyNumberFormat="1" applyFont="1" applyBorder="1" applyAlignment="1">
      <alignment horizontal="right"/>
      <protection locked="0"/>
    </xf>
    <xf numFmtId="165" fontId="4" fillId="0" borderId="7" xfId="0" applyNumberFormat="1" applyFont="1" applyBorder="1" applyAlignment="1">
      <alignment horizontal="right"/>
      <protection locked="0"/>
    </xf>
    <xf numFmtId="164" fontId="4" fillId="0" borderId="8" xfId="0" applyNumberFormat="1" applyFont="1" applyBorder="1" applyAlignment="1">
      <alignment horizontal="right"/>
      <protection locked="0"/>
    </xf>
    <xf numFmtId="0" fontId="4" fillId="0" borderId="9" xfId="0" applyFont="1" applyBorder="1" applyAlignment="1">
      <alignment horizontal="left" wrapText="1"/>
      <protection locked="0"/>
    </xf>
    <xf numFmtId="165" fontId="4" fillId="0" borderId="9" xfId="0" applyNumberFormat="1" applyFont="1" applyBorder="1" applyAlignment="1">
      <alignment horizontal="right"/>
      <protection locked="0"/>
    </xf>
    <xf numFmtId="166" fontId="4" fillId="0" borderId="9" xfId="0" applyNumberFormat="1" applyFont="1" applyBorder="1" applyAlignment="1">
      <alignment horizontal="right"/>
      <protection locked="0"/>
    </xf>
    <xf numFmtId="165" fontId="4" fillId="0" borderId="10" xfId="0" applyNumberFormat="1" applyFont="1" applyBorder="1" applyAlignment="1">
      <alignment horizontal="right"/>
      <protection locked="0"/>
    </xf>
    <xf numFmtId="164" fontId="7" fillId="0" borderId="0" xfId="0" applyNumberFormat="1" applyFont="1" applyAlignment="1">
      <alignment horizontal="right"/>
      <protection locked="0"/>
    </xf>
    <xf numFmtId="0" fontId="7" fillId="0" borderId="0" xfId="0" applyFont="1" applyAlignment="1">
      <alignment horizontal="left" wrapText="1"/>
      <protection locked="0"/>
    </xf>
    <xf numFmtId="165" fontId="7" fillId="0" borderId="0" xfId="0" applyNumberFormat="1" applyFont="1" applyAlignment="1">
      <alignment horizontal="right"/>
      <protection locked="0"/>
    </xf>
    <xf numFmtId="166" fontId="7" fillId="0" borderId="0" xfId="0" applyNumberFormat="1" applyFont="1" applyAlignment="1">
      <alignment horizontal="right"/>
      <protection locked="0"/>
    </xf>
    <xf numFmtId="4" fontId="6" fillId="0" borderId="0" xfId="0" applyNumberFormat="1" applyFont="1" applyAlignment="1">
      <alignment horizontal="right"/>
      <protection locked="0"/>
    </xf>
    <xf numFmtId="4" fontId="3" fillId="0" borderId="0" xfId="0" applyNumberFormat="1" applyFont="1" applyAlignment="1">
      <alignment horizontal="right"/>
      <protection locked="0"/>
    </xf>
    <xf numFmtId="4" fontId="4" fillId="0" borderId="6" xfId="0" applyNumberFormat="1" applyFont="1" applyBorder="1" applyAlignment="1" applyProtection="1">
      <alignment horizontal="right"/>
    </xf>
    <xf numFmtId="4" fontId="4" fillId="0" borderId="11" xfId="0" applyNumberFormat="1" applyFont="1" applyBorder="1" applyAlignment="1" applyProtection="1">
      <alignment horizontal="right"/>
    </xf>
    <xf numFmtId="4" fontId="3" fillId="0" borderId="12" xfId="0" applyNumberFormat="1" applyFont="1" applyBorder="1" applyAlignment="1" applyProtection="1">
      <alignment horizontal="right"/>
    </xf>
    <xf numFmtId="165" fontId="4" fillId="0" borderId="13" xfId="0" applyNumberFormat="1" applyFont="1" applyBorder="1" applyAlignment="1">
      <alignment horizontal="right"/>
      <protection locked="0"/>
    </xf>
    <xf numFmtId="4" fontId="4" fillId="0" borderId="14" xfId="0" applyNumberFormat="1" applyFont="1" applyBorder="1" applyAlignment="1" applyProtection="1">
      <alignment horizontal="right"/>
    </xf>
    <xf numFmtId="4" fontId="4" fillId="0" borderId="15" xfId="0" applyNumberFormat="1" applyFont="1" applyBorder="1" applyAlignment="1">
      <alignment horizontal="right"/>
      <protection locked="0"/>
    </xf>
    <xf numFmtId="4" fontId="4" fillId="0" borderId="16" xfId="0" applyNumberFormat="1" applyFont="1" applyBorder="1" applyAlignment="1">
      <alignment horizontal="right"/>
      <protection locked="0"/>
    </xf>
    <xf numFmtId="4" fontId="4" fillId="0" borderId="17" xfId="0" applyNumberFormat="1" applyFont="1" applyBorder="1" applyAlignment="1">
      <alignment horizontal="right"/>
      <protection locked="0"/>
    </xf>
    <xf numFmtId="4" fontId="4" fillId="0" borderId="18" xfId="0" applyNumberFormat="1" applyFont="1" applyBorder="1" applyAlignment="1" applyProtection="1">
      <alignment horizontal="right"/>
    </xf>
    <xf numFmtId="4" fontId="4" fillId="0" borderId="19" xfId="0" applyNumberFormat="1" applyFont="1" applyBorder="1" applyAlignment="1" applyProtection="1">
      <alignment horizontal="right"/>
    </xf>
    <xf numFmtId="165" fontId="4" fillId="0" borderId="20" xfId="0" applyNumberFormat="1" applyFont="1" applyBorder="1" applyAlignment="1">
      <alignment horizontal="right"/>
      <protection locked="0"/>
    </xf>
    <xf numFmtId="165" fontId="4" fillId="0" borderId="21" xfId="0" applyNumberFormat="1" applyFont="1" applyBorder="1" applyAlignment="1">
      <alignment horizontal="right"/>
      <protection locked="0"/>
    </xf>
    <xf numFmtId="166" fontId="4" fillId="0" borderId="22" xfId="0" applyNumberFormat="1" applyFont="1" applyBorder="1" applyAlignment="1">
      <alignment horizontal="right"/>
      <protection locked="0"/>
    </xf>
    <xf numFmtId="166" fontId="4" fillId="0" borderId="14" xfId="0" applyNumberFormat="1" applyFont="1" applyBorder="1" applyAlignment="1">
      <alignment horizontal="right"/>
      <protection locked="0"/>
    </xf>
    <xf numFmtId="166" fontId="4" fillId="0" borderId="23" xfId="0" applyNumberFormat="1" applyFont="1" applyBorder="1" applyAlignment="1">
      <alignment horizontal="right"/>
      <protection locked="0"/>
    </xf>
    <xf numFmtId="4" fontId="4" fillId="0" borderId="16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>
      <alignment horizontal="right"/>
      <protection locked="0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>
      <alignment horizontal="right"/>
      <protection locked="0"/>
    </xf>
    <xf numFmtId="4" fontId="4" fillId="0" borderId="25" xfId="0" applyNumberFormat="1" applyFont="1" applyBorder="1" applyAlignment="1" applyProtection="1">
      <alignment horizontal="right"/>
    </xf>
    <xf numFmtId="4" fontId="3" fillId="0" borderId="26" xfId="0" applyNumberFormat="1" applyFont="1" applyBorder="1" applyAlignment="1">
      <alignment horizontal="right"/>
      <protection locked="0"/>
    </xf>
    <xf numFmtId="4" fontId="4" fillId="0" borderId="27" xfId="0" applyNumberFormat="1" applyFont="1" applyBorder="1" applyAlignment="1" applyProtection="1">
      <alignment horizontal="right"/>
    </xf>
    <xf numFmtId="4" fontId="7" fillId="0" borderId="0" xfId="0" applyNumberFormat="1" applyFont="1" applyAlignment="1">
      <alignment horizontal="right"/>
      <protection locked="0"/>
    </xf>
    <xf numFmtId="4" fontId="6" fillId="0" borderId="0" xfId="0" applyNumberFormat="1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showGridLines="0" tabSelected="1" zoomScaleNormal="100" workbookViewId="0">
      <pane ySplit="9" topLeftCell="A10" activePane="bottomLeft" state="frozen"/>
      <selection activeCell="B1" sqref="B1"/>
      <selection pane="bottomLeft" activeCell="G16" sqref="G16"/>
    </sheetView>
  </sheetViews>
  <sheetFormatPr defaultColWidth="10.5" defaultRowHeight="12" customHeight="1"/>
  <cols>
    <col min="1" max="1" width="7" style="1" customWidth="1"/>
    <col min="2" max="2" width="8.1640625" style="2" customWidth="1"/>
    <col min="3" max="3" width="15.6640625" style="2" customWidth="1"/>
    <col min="4" max="4" width="60.33203125" style="2" customWidth="1"/>
    <col min="5" max="5" width="5.1640625" style="2" customWidth="1"/>
    <col min="6" max="7" width="9.83203125" style="3" customWidth="1"/>
    <col min="8" max="8" width="14.5" style="3" customWidth="1"/>
    <col min="9" max="9" width="13" style="3" customWidth="1"/>
    <col min="10" max="10" width="14.5" style="3" customWidth="1"/>
    <col min="11" max="11" width="9.83203125" style="4" customWidth="1"/>
    <col min="12" max="12" width="13" style="3" customWidth="1"/>
    <col min="13" max="16384" width="10.5" style="5"/>
  </cols>
  <sheetData>
    <row r="1" spans="1:12" s="8" customFormat="1" ht="20.25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8" customFormat="1" ht="12.75" customHeight="1">
      <c r="A2" s="9" t="s">
        <v>1</v>
      </c>
      <c r="B2" s="10"/>
      <c r="C2" s="10"/>
      <c r="D2" s="10"/>
      <c r="E2" s="10"/>
      <c r="F2" s="10"/>
      <c r="G2" s="7"/>
      <c r="H2" s="7"/>
      <c r="I2" s="7"/>
      <c r="J2" s="7"/>
      <c r="K2" s="7"/>
      <c r="L2" s="7"/>
    </row>
    <row r="3" spans="1:12" s="8" customFormat="1" ht="12.75" customHeight="1">
      <c r="A3" s="9" t="s">
        <v>2</v>
      </c>
      <c r="B3" s="10"/>
      <c r="C3" s="10"/>
      <c r="D3" s="10"/>
      <c r="E3" s="10"/>
      <c r="F3" s="10" t="s">
        <v>3</v>
      </c>
      <c r="G3" s="7"/>
      <c r="H3" s="7"/>
      <c r="I3" s="7"/>
      <c r="J3" s="7"/>
      <c r="K3" s="7"/>
      <c r="L3" s="7"/>
    </row>
    <row r="4" spans="1:12" s="8" customFormat="1" ht="12.75" customHeight="1">
      <c r="A4" s="66"/>
      <c r="B4" s="66"/>
      <c r="C4" s="9"/>
      <c r="D4" s="10"/>
      <c r="E4" s="10"/>
      <c r="F4" s="10" t="s">
        <v>4</v>
      </c>
      <c r="G4" s="7"/>
      <c r="H4" s="7"/>
      <c r="I4" s="7"/>
      <c r="J4" s="7"/>
      <c r="K4" s="7"/>
      <c r="L4" s="7"/>
    </row>
    <row r="5" spans="1:12" s="8" customFormat="1" ht="12.75" customHeight="1">
      <c r="A5" s="10" t="s">
        <v>5</v>
      </c>
      <c r="B5" s="10"/>
      <c r="C5" s="10"/>
      <c r="D5" s="10"/>
      <c r="E5" s="10"/>
      <c r="F5" s="10" t="s">
        <v>6</v>
      </c>
      <c r="G5" s="7"/>
      <c r="H5" s="7"/>
      <c r="I5" s="7"/>
      <c r="J5" s="7"/>
      <c r="K5" s="7"/>
      <c r="L5" s="7"/>
    </row>
    <row r="6" spans="1:12" s="8" customFormat="1" ht="6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8" customFormat="1" ht="24.75" customHeight="1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</row>
    <row r="8" spans="1:12" s="8" customFormat="1" ht="12.75" customHeight="1">
      <c r="A8" s="11" t="s">
        <v>19</v>
      </c>
      <c r="B8" s="11" t="s">
        <v>20</v>
      </c>
      <c r="C8" s="11" t="s">
        <v>21</v>
      </c>
      <c r="D8" s="11" t="s">
        <v>22</v>
      </c>
      <c r="E8" s="11" t="s">
        <v>23</v>
      </c>
      <c r="F8" s="11" t="s">
        <v>24</v>
      </c>
      <c r="G8" s="11" t="s">
        <v>25</v>
      </c>
      <c r="H8" s="11" t="s">
        <v>26</v>
      </c>
      <c r="I8" s="11" t="s">
        <v>27</v>
      </c>
      <c r="J8" s="11" t="s">
        <v>28</v>
      </c>
      <c r="K8" s="11" t="s">
        <v>29</v>
      </c>
      <c r="L8" s="11" t="s">
        <v>30</v>
      </c>
    </row>
    <row r="9" spans="1:12" s="8" customFormat="1" ht="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8" customFormat="1" ht="13.5" customHeight="1">
      <c r="A10" s="12"/>
      <c r="B10" s="13"/>
      <c r="C10" s="13" t="s">
        <v>31</v>
      </c>
      <c r="D10" s="13" t="s">
        <v>32</v>
      </c>
      <c r="E10" s="13"/>
      <c r="F10" s="14"/>
      <c r="G10" s="14"/>
      <c r="H10" s="39">
        <v>0</v>
      </c>
      <c r="I10" s="64">
        <f>I11+I27+I48+I56</f>
        <v>0</v>
      </c>
      <c r="J10" s="64">
        <f>J11+J27+J48+J56</f>
        <v>0</v>
      </c>
      <c r="K10" s="15"/>
      <c r="L10" s="14">
        <v>3.1665199999999998</v>
      </c>
    </row>
    <row r="11" spans="1:12" s="8" customFormat="1" ht="21" customHeight="1" thickBot="1">
      <c r="A11" s="16"/>
      <c r="B11" s="17"/>
      <c r="C11" s="17" t="s">
        <v>33</v>
      </c>
      <c r="D11" s="17" t="s">
        <v>34</v>
      </c>
      <c r="E11" s="17"/>
      <c r="F11" s="18"/>
      <c r="G11" s="18"/>
      <c r="H11" s="40">
        <v>0</v>
      </c>
      <c r="I11" s="43">
        <f>SUM(I12:I26)</f>
        <v>0</v>
      </c>
      <c r="J11" s="43">
        <f>SUM(J12:J26)</f>
        <v>0</v>
      </c>
      <c r="K11" s="19"/>
      <c r="L11" s="18">
        <v>1.6538200000000001</v>
      </c>
    </row>
    <row r="12" spans="1:12" s="8" customFormat="1" ht="13.5" customHeight="1">
      <c r="A12" s="20">
        <v>1</v>
      </c>
      <c r="B12" s="21" t="s">
        <v>33</v>
      </c>
      <c r="C12" s="21" t="s">
        <v>35</v>
      </c>
      <c r="D12" s="21" t="s">
        <v>36</v>
      </c>
      <c r="E12" s="21" t="s">
        <v>37</v>
      </c>
      <c r="F12" s="22">
        <v>62</v>
      </c>
      <c r="G12" s="22"/>
      <c r="H12" s="46">
        <v>0</v>
      </c>
      <c r="I12" s="42">
        <f>ROUND(F12*G12,2)</f>
        <v>0</v>
      </c>
      <c r="J12" s="42">
        <f>ROUND(H12+I12,2)</f>
        <v>0</v>
      </c>
      <c r="K12" s="23">
        <v>1.9519999999999999E-2</v>
      </c>
      <c r="L12" s="24">
        <v>1.21024</v>
      </c>
    </row>
    <row r="13" spans="1:12" s="8" customFormat="1" ht="13.5" customHeight="1">
      <c r="A13" s="25">
        <v>2</v>
      </c>
      <c r="B13" s="26" t="s">
        <v>33</v>
      </c>
      <c r="C13" s="26" t="s">
        <v>38</v>
      </c>
      <c r="D13" s="26" t="s">
        <v>39</v>
      </c>
      <c r="E13" s="26" t="s">
        <v>37</v>
      </c>
      <c r="F13" s="27">
        <v>22</v>
      </c>
      <c r="G13" s="44"/>
      <c r="H13" s="47">
        <v>0</v>
      </c>
      <c r="I13" s="45">
        <f>ROUND(F13*G13,2)</f>
        <v>0</v>
      </c>
      <c r="J13" s="42">
        <f t="shared" ref="J13:J26" si="0">ROUND(H13+I13,2)</f>
        <v>0</v>
      </c>
      <c r="K13" s="28">
        <v>1.294E-2</v>
      </c>
      <c r="L13" s="29">
        <v>0.28467999999999999</v>
      </c>
    </row>
    <row r="14" spans="1:12" s="8" customFormat="1" ht="13.5" customHeight="1">
      <c r="A14" s="25">
        <v>3</v>
      </c>
      <c r="B14" s="26" t="s">
        <v>33</v>
      </c>
      <c r="C14" s="26" t="s">
        <v>40</v>
      </c>
      <c r="D14" s="26" t="s">
        <v>41</v>
      </c>
      <c r="E14" s="26" t="s">
        <v>37</v>
      </c>
      <c r="F14" s="27">
        <v>15</v>
      </c>
      <c r="G14" s="27"/>
      <c r="H14" s="47">
        <v>0</v>
      </c>
      <c r="I14" s="41">
        <f t="shared" ref="I14:I26" si="1">ROUND(F14*G14,2)</f>
        <v>0</v>
      </c>
      <c r="J14" s="42">
        <f t="shared" si="0"/>
        <v>0</v>
      </c>
      <c r="K14" s="28">
        <v>1.08E-3</v>
      </c>
      <c r="L14" s="29">
        <v>1.6199999999999999E-2</v>
      </c>
    </row>
    <row r="15" spans="1:12" s="8" customFormat="1" ht="13.5" customHeight="1">
      <c r="A15" s="25">
        <v>4</v>
      </c>
      <c r="B15" s="26" t="s">
        <v>33</v>
      </c>
      <c r="C15" s="26" t="s">
        <v>42</v>
      </c>
      <c r="D15" s="26" t="s">
        <v>43</v>
      </c>
      <c r="E15" s="26" t="s">
        <v>37</v>
      </c>
      <c r="F15" s="27">
        <v>15</v>
      </c>
      <c r="G15" s="27"/>
      <c r="H15" s="47">
        <v>0</v>
      </c>
      <c r="I15" s="41">
        <f t="shared" si="1"/>
        <v>0</v>
      </c>
      <c r="J15" s="42">
        <f t="shared" si="0"/>
        <v>0</v>
      </c>
      <c r="K15" s="28">
        <v>1.3799999999999999E-3</v>
      </c>
      <c r="L15" s="29">
        <v>2.07E-2</v>
      </c>
    </row>
    <row r="16" spans="1:12" s="8" customFormat="1" ht="24" customHeight="1">
      <c r="A16" s="25">
        <v>5</v>
      </c>
      <c r="B16" s="26" t="s">
        <v>33</v>
      </c>
      <c r="C16" s="26" t="s">
        <v>44</v>
      </c>
      <c r="D16" s="26" t="s">
        <v>45</v>
      </c>
      <c r="E16" s="26" t="s">
        <v>46</v>
      </c>
      <c r="F16" s="27">
        <v>13</v>
      </c>
      <c r="G16" s="27"/>
      <c r="H16" s="47">
        <v>0</v>
      </c>
      <c r="I16" s="41">
        <f t="shared" si="1"/>
        <v>0</v>
      </c>
      <c r="J16" s="42">
        <f t="shared" si="0"/>
        <v>0</v>
      </c>
      <c r="K16" s="28">
        <v>0</v>
      </c>
      <c r="L16" s="29">
        <v>0</v>
      </c>
    </row>
    <row r="17" spans="1:12" s="8" customFormat="1" ht="24" customHeight="1">
      <c r="A17" s="25">
        <v>6</v>
      </c>
      <c r="B17" s="26" t="s">
        <v>33</v>
      </c>
      <c r="C17" s="26" t="s">
        <v>47</v>
      </c>
      <c r="D17" s="26" t="s">
        <v>48</v>
      </c>
      <c r="E17" s="26" t="s">
        <v>46</v>
      </c>
      <c r="F17" s="27">
        <v>9</v>
      </c>
      <c r="G17" s="27"/>
      <c r="H17" s="47">
        <v>0</v>
      </c>
      <c r="I17" s="41">
        <f t="shared" si="1"/>
        <v>0</v>
      </c>
      <c r="J17" s="42">
        <f t="shared" si="0"/>
        <v>0</v>
      </c>
      <c r="K17" s="28">
        <v>0</v>
      </c>
      <c r="L17" s="29">
        <v>0</v>
      </c>
    </row>
    <row r="18" spans="1:12" s="8" customFormat="1" ht="13.5" customHeight="1">
      <c r="A18" s="25">
        <v>7</v>
      </c>
      <c r="B18" s="26" t="s">
        <v>33</v>
      </c>
      <c r="C18" s="26" t="s">
        <v>49</v>
      </c>
      <c r="D18" s="26" t="s">
        <v>50</v>
      </c>
      <c r="E18" s="26" t="s">
        <v>46</v>
      </c>
      <c r="F18" s="27">
        <v>1</v>
      </c>
      <c r="G18" s="27"/>
      <c r="H18" s="47">
        <v>0</v>
      </c>
      <c r="I18" s="41">
        <f t="shared" si="1"/>
        <v>0</v>
      </c>
      <c r="J18" s="42">
        <f t="shared" si="0"/>
        <v>0</v>
      </c>
      <c r="K18" s="28">
        <v>4.6999999999999999E-4</v>
      </c>
      <c r="L18" s="29">
        <v>4.6999999999999999E-4</v>
      </c>
    </row>
    <row r="19" spans="1:12" s="8" customFormat="1" ht="13.5" customHeight="1">
      <c r="A19" s="25">
        <v>8</v>
      </c>
      <c r="B19" s="26" t="s">
        <v>33</v>
      </c>
      <c r="C19" s="26" t="s">
        <v>51</v>
      </c>
      <c r="D19" s="26" t="s">
        <v>52</v>
      </c>
      <c r="E19" s="26" t="s">
        <v>46</v>
      </c>
      <c r="F19" s="27">
        <v>2</v>
      </c>
      <c r="G19" s="27"/>
      <c r="H19" s="47">
        <v>0</v>
      </c>
      <c r="I19" s="41">
        <f t="shared" si="1"/>
        <v>0</v>
      </c>
      <c r="J19" s="42">
        <f t="shared" si="0"/>
        <v>0</v>
      </c>
      <c r="K19" s="28">
        <v>5.4000000000000001E-4</v>
      </c>
      <c r="L19" s="29">
        <v>1.08E-3</v>
      </c>
    </row>
    <row r="20" spans="1:12" s="8" customFormat="1" ht="13.5" customHeight="1">
      <c r="A20" s="25">
        <v>9</v>
      </c>
      <c r="B20" s="26" t="s">
        <v>33</v>
      </c>
      <c r="C20" s="26" t="s">
        <v>53</v>
      </c>
      <c r="D20" s="26" t="s">
        <v>54</v>
      </c>
      <c r="E20" s="26" t="s">
        <v>46</v>
      </c>
      <c r="F20" s="27">
        <v>1</v>
      </c>
      <c r="G20" s="27"/>
      <c r="H20" s="47">
        <v>0</v>
      </c>
      <c r="I20" s="41">
        <f t="shared" si="1"/>
        <v>0</v>
      </c>
      <c r="J20" s="42">
        <f t="shared" si="0"/>
        <v>0</v>
      </c>
      <c r="K20" s="28">
        <v>6.4000000000000005E-4</v>
      </c>
      <c r="L20" s="29">
        <v>6.4000000000000005E-4</v>
      </c>
    </row>
    <row r="21" spans="1:12" s="8" customFormat="1" ht="13.5" customHeight="1">
      <c r="A21" s="25">
        <v>10</v>
      </c>
      <c r="B21" s="26" t="s">
        <v>33</v>
      </c>
      <c r="C21" s="26" t="s">
        <v>55</v>
      </c>
      <c r="D21" s="26" t="s">
        <v>56</v>
      </c>
      <c r="E21" s="26" t="s">
        <v>46</v>
      </c>
      <c r="F21" s="27">
        <v>4</v>
      </c>
      <c r="G21" s="27"/>
      <c r="H21" s="47">
        <v>0</v>
      </c>
      <c r="I21" s="41">
        <f t="shared" si="1"/>
        <v>0</v>
      </c>
      <c r="J21" s="42">
        <f t="shared" si="0"/>
        <v>0</v>
      </c>
      <c r="K21" s="28">
        <v>2.1219999999999999E-2</v>
      </c>
      <c r="L21" s="29">
        <v>8.4879999999999997E-2</v>
      </c>
    </row>
    <row r="22" spans="1:12" s="8" customFormat="1" ht="13.5" customHeight="1">
      <c r="A22" s="25">
        <v>11</v>
      </c>
      <c r="B22" s="26" t="s">
        <v>33</v>
      </c>
      <c r="C22" s="26" t="s">
        <v>57</v>
      </c>
      <c r="D22" s="26" t="s">
        <v>58</v>
      </c>
      <c r="E22" s="26" t="s">
        <v>46</v>
      </c>
      <c r="F22" s="27">
        <v>5</v>
      </c>
      <c r="G22" s="27"/>
      <c r="H22" s="47">
        <v>0</v>
      </c>
      <c r="I22" s="41">
        <f t="shared" si="1"/>
        <v>0</v>
      </c>
      <c r="J22" s="42">
        <f t="shared" si="0"/>
        <v>0</v>
      </c>
      <c r="K22" s="28">
        <v>4.1599999999999996E-3</v>
      </c>
      <c r="L22" s="29">
        <v>2.0799999999999999E-2</v>
      </c>
    </row>
    <row r="23" spans="1:12" s="8" customFormat="1" ht="13.5" customHeight="1">
      <c r="A23" s="25">
        <v>12</v>
      </c>
      <c r="B23" s="26" t="s">
        <v>33</v>
      </c>
      <c r="C23" s="26" t="s">
        <v>59</v>
      </c>
      <c r="D23" s="26" t="s">
        <v>60</v>
      </c>
      <c r="E23" s="26" t="s">
        <v>46</v>
      </c>
      <c r="F23" s="27">
        <v>3</v>
      </c>
      <c r="G23" s="27"/>
      <c r="H23" s="47">
        <v>0</v>
      </c>
      <c r="I23" s="41">
        <f t="shared" si="1"/>
        <v>0</v>
      </c>
      <c r="J23" s="42">
        <f t="shared" si="0"/>
        <v>0</v>
      </c>
      <c r="K23" s="28">
        <v>4.7099999999999998E-3</v>
      </c>
      <c r="L23" s="29">
        <v>1.413E-2</v>
      </c>
    </row>
    <row r="24" spans="1:12" s="8" customFormat="1" ht="13.5" customHeight="1">
      <c r="A24" s="25">
        <v>13</v>
      </c>
      <c r="B24" s="26" t="s">
        <v>33</v>
      </c>
      <c r="C24" s="26" t="s">
        <v>61</v>
      </c>
      <c r="D24" s="26" t="s">
        <v>62</v>
      </c>
      <c r="E24" s="26" t="s">
        <v>37</v>
      </c>
      <c r="F24" s="27">
        <v>25</v>
      </c>
      <c r="G24" s="27"/>
      <c r="H24" s="47">
        <v>0</v>
      </c>
      <c r="I24" s="41">
        <f t="shared" si="1"/>
        <v>0</v>
      </c>
      <c r="J24" s="42">
        <f t="shared" si="0"/>
        <v>0</v>
      </c>
      <c r="K24" s="28">
        <v>0</v>
      </c>
      <c r="L24" s="29">
        <v>0</v>
      </c>
    </row>
    <row r="25" spans="1:12" s="8" customFormat="1" ht="13.5" customHeight="1">
      <c r="A25" s="25">
        <v>14</v>
      </c>
      <c r="B25" s="26" t="s">
        <v>33</v>
      </c>
      <c r="C25" s="26" t="s">
        <v>63</v>
      </c>
      <c r="D25" s="26" t="s">
        <v>64</v>
      </c>
      <c r="E25" s="26" t="s">
        <v>37</v>
      </c>
      <c r="F25" s="27">
        <v>89</v>
      </c>
      <c r="G25" s="27"/>
      <c r="H25" s="47">
        <v>0</v>
      </c>
      <c r="I25" s="41">
        <f t="shared" si="1"/>
        <v>0</v>
      </c>
      <c r="J25" s="42">
        <f t="shared" si="0"/>
        <v>0</v>
      </c>
      <c r="K25" s="28">
        <v>0</v>
      </c>
      <c r="L25" s="29">
        <v>0</v>
      </c>
    </row>
    <row r="26" spans="1:12" s="8" customFormat="1" ht="13.5" customHeight="1" thickBot="1">
      <c r="A26" s="30">
        <v>15</v>
      </c>
      <c r="B26" s="31" t="s">
        <v>33</v>
      </c>
      <c r="C26" s="31" t="s">
        <v>65</v>
      </c>
      <c r="D26" s="31" t="s">
        <v>66</v>
      </c>
      <c r="E26" s="31" t="s">
        <v>67</v>
      </c>
      <c r="F26" s="32">
        <v>1.6539999999999999</v>
      </c>
      <c r="G26" s="32"/>
      <c r="H26" s="48">
        <v>0</v>
      </c>
      <c r="I26" s="49">
        <f t="shared" si="1"/>
        <v>0</v>
      </c>
      <c r="J26" s="50">
        <f t="shared" si="0"/>
        <v>0</v>
      </c>
      <c r="K26" s="33">
        <v>0</v>
      </c>
      <c r="L26" s="34">
        <v>0</v>
      </c>
    </row>
    <row r="27" spans="1:12" s="8" customFormat="1" ht="21" customHeight="1" thickBot="1">
      <c r="A27" s="16"/>
      <c r="B27" s="17"/>
      <c r="C27" s="17" t="s">
        <v>68</v>
      </c>
      <c r="D27" s="17" t="s">
        <v>69</v>
      </c>
      <c r="E27" s="17"/>
      <c r="F27" s="18"/>
      <c r="G27" s="18"/>
      <c r="H27" s="61">
        <v>0</v>
      </c>
      <c r="I27" s="43">
        <f>SUM(I28:I47)</f>
        <v>0</v>
      </c>
      <c r="J27" s="43">
        <f>SUM(J28:J47)</f>
        <v>0</v>
      </c>
      <c r="K27" s="19"/>
      <c r="L27" s="18">
        <v>1.4581299999999999</v>
      </c>
    </row>
    <row r="28" spans="1:12" s="8" customFormat="1" ht="13.5" customHeight="1">
      <c r="A28" s="20">
        <v>16</v>
      </c>
      <c r="B28" s="21" t="s">
        <v>33</v>
      </c>
      <c r="C28" s="21" t="s">
        <v>70</v>
      </c>
      <c r="D28" s="21" t="s">
        <v>71</v>
      </c>
      <c r="E28" s="21" t="s">
        <v>37</v>
      </c>
      <c r="F28" s="22">
        <v>31</v>
      </c>
      <c r="G28" s="51"/>
      <c r="H28" s="59">
        <v>0</v>
      </c>
      <c r="I28" s="60">
        <f>ROUND(F28*G28,2)</f>
        <v>0</v>
      </c>
      <c r="J28" s="60">
        <f>ROUND(H28+I28,2)</f>
        <v>0</v>
      </c>
      <c r="K28" s="53">
        <v>3.764E-2</v>
      </c>
      <c r="L28" s="24">
        <v>1.1668400000000001</v>
      </c>
    </row>
    <row r="29" spans="1:12" s="8" customFormat="1" ht="24" customHeight="1">
      <c r="A29" s="25">
        <v>17</v>
      </c>
      <c r="B29" s="26" t="s">
        <v>33</v>
      </c>
      <c r="C29" s="26" t="s">
        <v>72</v>
      </c>
      <c r="D29" s="26" t="s">
        <v>73</v>
      </c>
      <c r="E29" s="26" t="s">
        <v>37</v>
      </c>
      <c r="F29" s="27">
        <v>34</v>
      </c>
      <c r="G29" s="44"/>
      <c r="H29" s="59">
        <v>0</v>
      </c>
      <c r="I29" s="56">
        <f t="shared" ref="I29:I47" si="2">ROUND(F29*G29,2)</f>
        <v>0</v>
      </c>
      <c r="J29" s="56">
        <f t="shared" ref="J29:J47" si="3">ROUND(H29+I29,2)</f>
        <v>0</v>
      </c>
      <c r="K29" s="54">
        <v>6.9999999999999999E-4</v>
      </c>
      <c r="L29" s="29">
        <v>2.3800000000000002E-2</v>
      </c>
    </row>
    <row r="30" spans="1:12" s="8" customFormat="1" ht="24" customHeight="1">
      <c r="A30" s="25">
        <v>18</v>
      </c>
      <c r="B30" s="26" t="s">
        <v>33</v>
      </c>
      <c r="C30" s="26" t="s">
        <v>74</v>
      </c>
      <c r="D30" s="26" t="s">
        <v>75</v>
      </c>
      <c r="E30" s="26" t="s">
        <v>37</v>
      </c>
      <c r="F30" s="27">
        <v>5</v>
      </c>
      <c r="G30" s="44"/>
      <c r="H30" s="59">
        <v>0</v>
      </c>
      <c r="I30" s="56">
        <f t="shared" si="2"/>
        <v>0</v>
      </c>
      <c r="J30" s="56">
        <f t="shared" si="3"/>
        <v>0</v>
      </c>
      <c r="K30" s="54">
        <v>1.1800000000000001E-3</v>
      </c>
      <c r="L30" s="29">
        <v>5.8999999999999999E-3</v>
      </c>
    </row>
    <row r="31" spans="1:12" s="8" customFormat="1" ht="24" customHeight="1">
      <c r="A31" s="25">
        <v>19</v>
      </c>
      <c r="B31" s="26" t="s">
        <v>33</v>
      </c>
      <c r="C31" s="26" t="s">
        <v>76</v>
      </c>
      <c r="D31" s="26" t="s">
        <v>77</v>
      </c>
      <c r="E31" s="26" t="s">
        <v>37</v>
      </c>
      <c r="F31" s="27">
        <v>68</v>
      </c>
      <c r="G31" s="44"/>
      <c r="H31" s="59">
        <v>0</v>
      </c>
      <c r="I31" s="56">
        <f t="shared" si="2"/>
        <v>0</v>
      </c>
      <c r="J31" s="56">
        <f t="shared" si="3"/>
        <v>0</v>
      </c>
      <c r="K31" s="54">
        <v>1.6299999999999999E-3</v>
      </c>
      <c r="L31" s="29">
        <v>0.11083999999999999</v>
      </c>
    </row>
    <row r="32" spans="1:12" s="8" customFormat="1" ht="24" customHeight="1">
      <c r="A32" s="25">
        <v>20</v>
      </c>
      <c r="B32" s="26" t="s">
        <v>33</v>
      </c>
      <c r="C32" s="26" t="s">
        <v>78</v>
      </c>
      <c r="D32" s="26" t="s">
        <v>79</v>
      </c>
      <c r="E32" s="26" t="s">
        <v>37</v>
      </c>
      <c r="F32" s="27">
        <v>31</v>
      </c>
      <c r="G32" s="44"/>
      <c r="H32" s="59">
        <v>0</v>
      </c>
      <c r="I32" s="56">
        <f t="shared" si="2"/>
        <v>0</v>
      </c>
      <c r="J32" s="56">
        <f t="shared" si="3"/>
        <v>0</v>
      </c>
      <c r="K32" s="54">
        <v>2.4499999999999999E-3</v>
      </c>
      <c r="L32" s="29">
        <v>7.5950000000000004E-2</v>
      </c>
    </row>
    <row r="33" spans="1:12" s="8" customFormat="1" ht="24" customHeight="1">
      <c r="A33" s="25">
        <v>21</v>
      </c>
      <c r="B33" s="26" t="s">
        <v>33</v>
      </c>
      <c r="C33" s="26" t="s">
        <v>80</v>
      </c>
      <c r="D33" s="26" t="s">
        <v>81</v>
      </c>
      <c r="E33" s="26" t="s">
        <v>37</v>
      </c>
      <c r="F33" s="27">
        <v>6</v>
      </c>
      <c r="G33" s="44"/>
      <c r="H33" s="59">
        <v>0</v>
      </c>
      <c r="I33" s="56">
        <f t="shared" si="2"/>
        <v>0</v>
      </c>
      <c r="J33" s="56">
        <f t="shared" si="3"/>
        <v>0</v>
      </c>
      <c r="K33" s="54">
        <v>4.8000000000000001E-4</v>
      </c>
      <c r="L33" s="29">
        <v>2.8800000000000002E-3</v>
      </c>
    </row>
    <row r="34" spans="1:12" s="8" customFormat="1" ht="13.5" customHeight="1">
      <c r="A34" s="25">
        <v>22</v>
      </c>
      <c r="B34" s="26" t="s">
        <v>33</v>
      </c>
      <c r="C34" s="26" t="s">
        <v>82</v>
      </c>
      <c r="D34" s="26" t="s">
        <v>83</v>
      </c>
      <c r="E34" s="26" t="s">
        <v>84</v>
      </c>
      <c r="F34" s="27">
        <v>3</v>
      </c>
      <c r="G34" s="44"/>
      <c r="H34" s="59">
        <v>0</v>
      </c>
      <c r="I34" s="56">
        <f t="shared" si="2"/>
        <v>0</v>
      </c>
      <c r="J34" s="56">
        <f t="shared" si="3"/>
        <v>0</v>
      </c>
      <c r="K34" s="54">
        <v>7.1399999999999996E-3</v>
      </c>
      <c r="L34" s="29">
        <v>2.1420000000000002E-2</v>
      </c>
    </row>
    <row r="35" spans="1:12" s="8" customFormat="1" ht="13.5" customHeight="1">
      <c r="A35" s="25">
        <v>23</v>
      </c>
      <c r="B35" s="26" t="s">
        <v>33</v>
      </c>
      <c r="C35" s="26" t="s">
        <v>85</v>
      </c>
      <c r="D35" s="26" t="s">
        <v>86</v>
      </c>
      <c r="E35" s="26" t="s">
        <v>46</v>
      </c>
      <c r="F35" s="27">
        <v>34</v>
      </c>
      <c r="G35" s="44"/>
      <c r="H35" s="59">
        <v>0</v>
      </c>
      <c r="I35" s="56">
        <f t="shared" si="2"/>
        <v>0</v>
      </c>
      <c r="J35" s="56">
        <f t="shared" si="3"/>
        <v>0</v>
      </c>
      <c r="K35" s="54">
        <v>0</v>
      </c>
      <c r="L35" s="29">
        <v>0</v>
      </c>
    </row>
    <row r="36" spans="1:12" s="8" customFormat="1" ht="24" customHeight="1">
      <c r="A36" s="25">
        <v>24</v>
      </c>
      <c r="B36" s="26" t="s">
        <v>33</v>
      </c>
      <c r="C36" s="26" t="s">
        <v>87</v>
      </c>
      <c r="D36" s="26" t="s">
        <v>88</v>
      </c>
      <c r="E36" s="26" t="s">
        <v>46</v>
      </c>
      <c r="F36" s="27">
        <v>34</v>
      </c>
      <c r="G36" s="44"/>
      <c r="H36" s="59">
        <v>0</v>
      </c>
      <c r="I36" s="56">
        <f t="shared" si="2"/>
        <v>0</v>
      </c>
      <c r="J36" s="56">
        <f t="shared" si="3"/>
        <v>0</v>
      </c>
      <c r="K36" s="54">
        <v>6.7000000000000002E-4</v>
      </c>
      <c r="L36" s="29">
        <v>2.2780000000000002E-2</v>
      </c>
    </row>
    <row r="37" spans="1:12" s="8" customFormat="1" ht="24" customHeight="1">
      <c r="A37" s="25">
        <v>25</v>
      </c>
      <c r="B37" s="26" t="s">
        <v>33</v>
      </c>
      <c r="C37" s="26" t="s">
        <v>89</v>
      </c>
      <c r="D37" s="26" t="s">
        <v>90</v>
      </c>
      <c r="E37" s="26" t="s">
        <v>46</v>
      </c>
      <c r="F37" s="27">
        <v>3</v>
      </c>
      <c r="G37" s="44"/>
      <c r="H37" s="59">
        <v>0</v>
      </c>
      <c r="I37" s="56">
        <f t="shared" si="2"/>
        <v>0</v>
      </c>
      <c r="J37" s="56">
        <f t="shared" si="3"/>
        <v>0</v>
      </c>
      <c r="K37" s="54">
        <v>2.5999999999999998E-4</v>
      </c>
      <c r="L37" s="29">
        <v>7.7999999999999999E-4</v>
      </c>
    </row>
    <row r="38" spans="1:12" s="8" customFormat="1" ht="13.5" customHeight="1">
      <c r="A38" s="25">
        <v>26</v>
      </c>
      <c r="B38" s="26" t="s">
        <v>33</v>
      </c>
      <c r="C38" s="26" t="s">
        <v>91</v>
      </c>
      <c r="D38" s="26" t="s">
        <v>92</v>
      </c>
      <c r="E38" s="26" t="s">
        <v>46</v>
      </c>
      <c r="F38" s="27">
        <v>1</v>
      </c>
      <c r="G38" s="44"/>
      <c r="H38" s="59">
        <v>0</v>
      </c>
      <c r="I38" s="56">
        <f t="shared" si="2"/>
        <v>0</v>
      </c>
      <c r="J38" s="56">
        <f t="shared" si="3"/>
        <v>0</v>
      </c>
      <c r="K38" s="54">
        <v>2.0000000000000002E-5</v>
      </c>
      <c r="L38" s="29">
        <v>2.0000000000000002E-5</v>
      </c>
    </row>
    <row r="39" spans="1:12" s="8" customFormat="1" ht="13.5" customHeight="1">
      <c r="A39" s="25">
        <v>27</v>
      </c>
      <c r="B39" s="26" t="s">
        <v>33</v>
      </c>
      <c r="C39" s="26" t="s">
        <v>93</v>
      </c>
      <c r="D39" s="26" t="s">
        <v>94</v>
      </c>
      <c r="E39" s="26" t="s">
        <v>46</v>
      </c>
      <c r="F39" s="27">
        <v>3</v>
      </c>
      <c r="G39" s="44"/>
      <c r="H39" s="59">
        <v>0</v>
      </c>
      <c r="I39" s="56">
        <f t="shared" si="2"/>
        <v>0</v>
      </c>
      <c r="J39" s="56">
        <f t="shared" si="3"/>
        <v>0</v>
      </c>
      <c r="K39" s="54">
        <v>2.0000000000000002E-5</v>
      </c>
      <c r="L39" s="29">
        <v>6.0000000000000002E-5</v>
      </c>
    </row>
    <row r="40" spans="1:12" s="8" customFormat="1" ht="13.5" customHeight="1">
      <c r="A40" s="25">
        <v>28</v>
      </c>
      <c r="B40" s="26" t="s">
        <v>33</v>
      </c>
      <c r="C40" s="26" t="s">
        <v>95</v>
      </c>
      <c r="D40" s="26" t="s">
        <v>96</v>
      </c>
      <c r="E40" s="26" t="s">
        <v>46</v>
      </c>
      <c r="F40" s="27">
        <v>9</v>
      </c>
      <c r="G40" s="44"/>
      <c r="H40" s="59">
        <v>0</v>
      </c>
      <c r="I40" s="56">
        <f t="shared" si="2"/>
        <v>0</v>
      </c>
      <c r="J40" s="56">
        <f t="shared" si="3"/>
        <v>0</v>
      </c>
      <c r="K40" s="54">
        <v>2.0000000000000002E-5</v>
      </c>
      <c r="L40" s="29">
        <v>1.8000000000000001E-4</v>
      </c>
    </row>
    <row r="41" spans="1:12" s="8" customFormat="1" ht="13.5" customHeight="1">
      <c r="A41" s="25">
        <v>29</v>
      </c>
      <c r="B41" s="26" t="s">
        <v>33</v>
      </c>
      <c r="C41" s="26" t="s">
        <v>97</v>
      </c>
      <c r="D41" s="26" t="s">
        <v>98</v>
      </c>
      <c r="E41" s="26" t="s">
        <v>46</v>
      </c>
      <c r="F41" s="27">
        <v>1</v>
      </c>
      <c r="G41" s="44"/>
      <c r="H41" s="59">
        <v>0</v>
      </c>
      <c r="I41" s="56">
        <f t="shared" si="2"/>
        <v>0</v>
      </c>
      <c r="J41" s="56">
        <f t="shared" si="3"/>
        <v>0</v>
      </c>
      <c r="K41" s="54">
        <v>3.8000000000000002E-4</v>
      </c>
      <c r="L41" s="29">
        <v>3.8000000000000002E-4</v>
      </c>
    </row>
    <row r="42" spans="1:12" s="8" customFormat="1" ht="13.5" customHeight="1">
      <c r="A42" s="25">
        <v>30</v>
      </c>
      <c r="B42" s="26" t="s">
        <v>33</v>
      </c>
      <c r="C42" s="26" t="s">
        <v>99</v>
      </c>
      <c r="D42" s="26" t="s">
        <v>100</v>
      </c>
      <c r="E42" s="26" t="s">
        <v>46</v>
      </c>
      <c r="F42" s="27">
        <v>1</v>
      </c>
      <c r="G42" s="44"/>
      <c r="H42" s="59">
        <v>0</v>
      </c>
      <c r="I42" s="56">
        <f t="shared" si="2"/>
        <v>0</v>
      </c>
      <c r="J42" s="56">
        <f t="shared" si="3"/>
        <v>0</v>
      </c>
      <c r="K42" s="54">
        <v>2.0000000000000002E-5</v>
      </c>
      <c r="L42" s="29">
        <v>2.0000000000000002E-5</v>
      </c>
    </row>
    <row r="43" spans="1:12" s="8" customFormat="1" ht="13.5" customHeight="1">
      <c r="A43" s="25">
        <v>31</v>
      </c>
      <c r="B43" s="26" t="s">
        <v>33</v>
      </c>
      <c r="C43" s="26" t="s">
        <v>101</v>
      </c>
      <c r="D43" s="26" t="s">
        <v>102</v>
      </c>
      <c r="E43" s="26" t="s">
        <v>46</v>
      </c>
      <c r="F43" s="27">
        <v>2</v>
      </c>
      <c r="G43" s="44"/>
      <c r="H43" s="59">
        <v>0</v>
      </c>
      <c r="I43" s="56">
        <f t="shared" si="2"/>
        <v>0</v>
      </c>
      <c r="J43" s="56">
        <f t="shared" si="3"/>
        <v>0</v>
      </c>
      <c r="K43" s="54">
        <v>2.0000000000000002E-5</v>
      </c>
      <c r="L43" s="29">
        <v>4.0000000000000003E-5</v>
      </c>
    </row>
    <row r="44" spans="1:12" s="8" customFormat="1" ht="13.5" customHeight="1">
      <c r="A44" s="25">
        <v>32</v>
      </c>
      <c r="B44" s="26" t="s">
        <v>33</v>
      </c>
      <c r="C44" s="26" t="s">
        <v>103</v>
      </c>
      <c r="D44" s="26" t="s">
        <v>104</v>
      </c>
      <c r="E44" s="26" t="s">
        <v>46</v>
      </c>
      <c r="F44" s="27">
        <v>1</v>
      </c>
      <c r="G44" s="44"/>
      <c r="H44" s="59">
        <v>0</v>
      </c>
      <c r="I44" s="56">
        <f t="shared" si="2"/>
        <v>0</v>
      </c>
      <c r="J44" s="56">
        <f t="shared" si="3"/>
        <v>0</v>
      </c>
      <c r="K44" s="54">
        <v>2.0000000000000002E-5</v>
      </c>
      <c r="L44" s="29">
        <v>2.0000000000000002E-5</v>
      </c>
    </row>
    <row r="45" spans="1:12" s="8" customFormat="1" ht="13.5" customHeight="1">
      <c r="A45" s="25">
        <v>33</v>
      </c>
      <c r="B45" s="26" t="s">
        <v>33</v>
      </c>
      <c r="C45" s="26" t="s">
        <v>105</v>
      </c>
      <c r="D45" s="26" t="s">
        <v>106</v>
      </c>
      <c r="E45" s="26" t="s">
        <v>37</v>
      </c>
      <c r="F45" s="27">
        <v>138</v>
      </c>
      <c r="G45" s="44"/>
      <c r="H45" s="59">
        <v>0</v>
      </c>
      <c r="I45" s="56">
        <f t="shared" si="2"/>
        <v>0</v>
      </c>
      <c r="J45" s="56">
        <f t="shared" si="3"/>
        <v>0</v>
      </c>
      <c r="K45" s="54">
        <v>1.8000000000000001E-4</v>
      </c>
      <c r="L45" s="29">
        <v>2.4840000000000001E-2</v>
      </c>
    </row>
    <row r="46" spans="1:12" s="8" customFormat="1" ht="13.5" customHeight="1">
      <c r="A46" s="25">
        <v>34</v>
      </c>
      <c r="B46" s="26" t="s">
        <v>33</v>
      </c>
      <c r="C46" s="26" t="s">
        <v>107</v>
      </c>
      <c r="D46" s="26" t="s">
        <v>108</v>
      </c>
      <c r="E46" s="26" t="s">
        <v>37</v>
      </c>
      <c r="F46" s="27">
        <v>138</v>
      </c>
      <c r="G46" s="44"/>
      <c r="H46" s="59">
        <v>0</v>
      </c>
      <c r="I46" s="56">
        <f t="shared" si="2"/>
        <v>0</v>
      </c>
      <c r="J46" s="56">
        <f t="shared" si="3"/>
        <v>0</v>
      </c>
      <c r="K46" s="54">
        <v>1.0000000000000001E-5</v>
      </c>
      <c r="L46" s="29">
        <v>1.3799999999999999E-3</v>
      </c>
    </row>
    <row r="47" spans="1:12" s="8" customFormat="1" ht="13.5" customHeight="1" thickBot="1">
      <c r="A47" s="30">
        <v>35</v>
      </c>
      <c r="B47" s="31" t="s">
        <v>33</v>
      </c>
      <c r="C47" s="31" t="s">
        <v>109</v>
      </c>
      <c r="D47" s="31" t="s">
        <v>110</v>
      </c>
      <c r="E47" s="31" t="s">
        <v>67</v>
      </c>
      <c r="F47" s="32">
        <v>1.458</v>
      </c>
      <c r="G47" s="52"/>
      <c r="H47" s="57">
        <v>0</v>
      </c>
      <c r="I47" s="58">
        <f t="shared" si="2"/>
        <v>0</v>
      </c>
      <c r="J47" s="58">
        <f t="shared" si="3"/>
        <v>0</v>
      </c>
      <c r="K47" s="55">
        <v>0</v>
      </c>
      <c r="L47" s="34">
        <v>0</v>
      </c>
    </row>
    <row r="48" spans="1:12" s="8" customFormat="1" ht="21" customHeight="1" thickBot="1">
      <c r="A48" s="16"/>
      <c r="B48" s="17"/>
      <c r="C48" s="17" t="s">
        <v>111</v>
      </c>
      <c r="D48" s="17" t="s">
        <v>112</v>
      </c>
      <c r="E48" s="17"/>
      <c r="F48" s="18"/>
      <c r="G48" s="18"/>
      <c r="H48" s="61">
        <v>0</v>
      </c>
      <c r="I48" s="43">
        <f>SUM(I49:I55)</f>
        <v>0</v>
      </c>
      <c r="J48" s="43">
        <f>SUM(J49:J55)</f>
        <v>0</v>
      </c>
      <c r="K48" s="19"/>
      <c r="L48" s="18">
        <v>1.3509999999999999E-2</v>
      </c>
    </row>
    <row r="49" spans="1:12" s="8" customFormat="1" ht="24" customHeight="1">
      <c r="A49" s="20">
        <v>36</v>
      </c>
      <c r="B49" s="21" t="s">
        <v>33</v>
      </c>
      <c r="C49" s="21" t="s">
        <v>113</v>
      </c>
      <c r="D49" s="21" t="s">
        <v>114</v>
      </c>
      <c r="E49" s="21" t="s">
        <v>84</v>
      </c>
      <c r="F49" s="22">
        <v>1</v>
      </c>
      <c r="G49" s="22"/>
      <c r="H49" s="59">
        <v>0</v>
      </c>
      <c r="I49" s="60">
        <f>ROUND(F49*G49,2)</f>
        <v>0</v>
      </c>
      <c r="J49" s="60">
        <f>ROUND(H49+I49,2)</f>
        <v>0</v>
      </c>
      <c r="K49" s="23">
        <v>3.2599999999999999E-3</v>
      </c>
      <c r="L49" s="24">
        <v>3.2599999999999999E-3</v>
      </c>
    </row>
    <row r="50" spans="1:12" s="8" customFormat="1" ht="13.5" customHeight="1">
      <c r="A50" s="25">
        <v>37</v>
      </c>
      <c r="B50" s="26" t="s">
        <v>33</v>
      </c>
      <c r="C50" s="26" t="s">
        <v>115</v>
      </c>
      <c r="D50" s="26" t="s">
        <v>116</v>
      </c>
      <c r="E50" s="26" t="s">
        <v>84</v>
      </c>
      <c r="F50" s="27">
        <v>1</v>
      </c>
      <c r="G50" s="27"/>
      <c r="H50" s="59">
        <v>0</v>
      </c>
      <c r="I50" s="60">
        <f t="shared" ref="I50:I55" si="4">ROUND(F50*G50,2)</f>
        <v>0</v>
      </c>
      <c r="J50" s="60">
        <f t="shared" ref="J50:J55" si="5">ROUND(H50+I50,2)</f>
        <v>0</v>
      </c>
      <c r="K50" s="28">
        <v>1.47E-3</v>
      </c>
      <c r="L50" s="29">
        <v>1.47E-3</v>
      </c>
    </row>
    <row r="51" spans="1:12" s="8" customFormat="1" ht="13.5" customHeight="1">
      <c r="A51" s="25">
        <v>38</v>
      </c>
      <c r="B51" s="26" t="s">
        <v>33</v>
      </c>
      <c r="C51" s="26" t="s">
        <v>117</v>
      </c>
      <c r="D51" s="26" t="s">
        <v>118</v>
      </c>
      <c r="E51" s="26" t="s">
        <v>84</v>
      </c>
      <c r="F51" s="27">
        <v>3</v>
      </c>
      <c r="G51" s="27"/>
      <c r="H51" s="59">
        <v>0</v>
      </c>
      <c r="I51" s="60">
        <f t="shared" si="4"/>
        <v>0</v>
      </c>
      <c r="J51" s="60">
        <f t="shared" si="5"/>
        <v>0</v>
      </c>
      <c r="K51" s="28">
        <v>0</v>
      </c>
      <c r="L51" s="29">
        <v>0</v>
      </c>
    </row>
    <row r="52" spans="1:12" s="8" customFormat="1" ht="13.5" customHeight="1">
      <c r="A52" s="25">
        <v>39</v>
      </c>
      <c r="B52" s="26" t="s">
        <v>33</v>
      </c>
      <c r="C52" s="26" t="s">
        <v>119</v>
      </c>
      <c r="D52" s="26" t="s">
        <v>120</v>
      </c>
      <c r="E52" s="26" t="s">
        <v>46</v>
      </c>
      <c r="F52" s="27">
        <v>1</v>
      </c>
      <c r="G52" s="27"/>
      <c r="H52" s="59">
        <v>0</v>
      </c>
      <c r="I52" s="60">
        <f t="shared" si="4"/>
        <v>0</v>
      </c>
      <c r="J52" s="60">
        <f t="shared" si="5"/>
        <v>0</v>
      </c>
      <c r="K52" s="28">
        <v>0</v>
      </c>
      <c r="L52" s="29">
        <v>0</v>
      </c>
    </row>
    <row r="53" spans="1:12" s="8" customFormat="1" ht="13.5" customHeight="1">
      <c r="A53" s="25">
        <v>40</v>
      </c>
      <c r="B53" s="26" t="s">
        <v>33</v>
      </c>
      <c r="C53" s="26" t="s">
        <v>121</v>
      </c>
      <c r="D53" s="26" t="s">
        <v>122</v>
      </c>
      <c r="E53" s="26" t="s">
        <v>46</v>
      </c>
      <c r="F53" s="27">
        <v>0</v>
      </c>
      <c r="G53" s="27"/>
      <c r="H53" s="59">
        <v>0</v>
      </c>
      <c r="I53" s="60">
        <f t="shared" si="4"/>
        <v>0</v>
      </c>
      <c r="J53" s="60">
        <f t="shared" si="5"/>
        <v>0</v>
      </c>
      <c r="K53" s="28">
        <v>8.3800000000000003E-3</v>
      </c>
      <c r="L53" s="29">
        <v>0</v>
      </c>
    </row>
    <row r="54" spans="1:12" s="8" customFormat="1" ht="13.5" customHeight="1">
      <c r="A54" s="25">
        <v>41</v>
      </c>
      <c r="B54" s="26" t="s">
        <v>33</v>
      </c>
      <c r="C54" s="26" t="s">
        <v>123</v>
      </c>
      <c r="D54" s="26" t="s">
        <v>124</v>
      </c>
      <c r="E54" s="26" t="s">
        <v>84</v>
      </c>
      <c r="F54" s="27">
        <v>1</v>
      </c>
      <c r="G54" s="27"/>
      <c r="H54" s="59">
        <v>0</v>
      </c>
      <c r="I54" s="60">
        <f t="shared" si="4"/>
        <v>0</v>
      </c>
      <c r="J54" s="60">
        <f t="shared" si="5"/>
        <v>0</v>
      </c>
      <c r="K54" s="28">
        <v>8.7799999999999996E-3</v>
      </c>
      <c r="L54" s="29">
        <v>8.7799999999999996E-3</v>
      </c>
    </row>
    <row r="55" spans="1:12" s="8" customFormat="1" ht="13.5" customHeight="1" thickBot="1">
      <c r="A55" s="30">
        <v>42</v>
      </c>
      <c r="B55" s="31" t="s">
        <v>33</v>
      </c>
      <c r="C55" s="31" t="s">
        <v>125</v>
      </c>
      <c r="D55" s="31" t="s">
        <v>126</v>
      </c>
      <c r="E55" s="31" t="s">
        <v>127</v>
      </c>
      <c r="F55" s="32">
        <v>16.297999999999998</v>
      </c>
      <c r="G55" s="32"/>
      <c r="H55" s="48">
        <v>0</v>
      </c>
      <c r="I55" s="58">
        <f t="shared" si="4"/>
        <v>0</v>
      </c>
      <c r="J55" s="62">
        <f t="shared" si="5"/>
        <v>0</v>
      </c>
      <c r="K55" s="33">
        <v>0</v>
      </c>
      <c r="L55" s="34">
        <v>0</v>
      </c>
    </row>
    <row r="56" spans="1:12" s="8" customFormat="1" ht="21" customHeight="1" thickBot="1">
      <c r="A56" s="16"/>
      <c r="B56" s="17"/>
      <c r="C56" s="17" t="s">
        <v>128</v>
      </c>
      <c r="D56" s="17" t="s">
        <v>129</v>
      </c>
      <c r="E56" s="17"/>
      <c r="F56" s="18"/>
      <c r="G56" s="18"/>
      <c r="H56" s="61">
        <v>0</v>
      </c>
      <c r="I56" s="43">
        <f>SUM(I57:I66)</f>
        <v>0</v>
      </c>
      <c r="J56" s="43">
        <f>SUM(J57:J66)</f>
        <v>0</v>
      </c>
      <c r="K56" s="19"/>
      <c r="L56" s="18">
        <v>4.1059999999999999E-2</v>
      </c>
    </row>
    <row r="57" spans="1:12" s="8" customFormat="1" ht="24" customHeight="1">
      <c r="A57" s="20">
        <v>43</v>
      </c>
      <c r="B57" s="21" t="s">
        <v>33</v>
      </c>
      <c r="C57" s="21" t="s">
        <v>130</v>
      </c>
      <c r="D57" s="21" t="s">
        <v>131</v>
      </c>
      <c r="E57" s="21" t="s">
        <v>84</v>
      </c>
      <c r="F57" s="22">
        <v>6</v>
      </c>
      <c r="G57" s="22"/>
      <c r="H57" s="59">
        <v>0</v>
      </c>
      <c r="I57" s="60">
        <f>ROUND(F57*G57,2)</f>
        <v>0</v>
      </c>
      <c r="J57" s="60">
        <f>ROUND(H57+I57,2)</f>
        <v>0</v>
      </c>
      <c r="K57" s="23">
        <v>7.3999999999999999E-4</v>
      </c>
      <c r="L57" s="24">
        <v>4.4400000000000004E-3</v>
      </c>
    </row>
    <row r="58" spans="1:12" s="8" customFormat="1" ht="24" customHeight="1">
      <c r="A58" s="25">
        <v>44</v>
      </c>
      <c r="B58" s="26" t="s">
        <v>33</v>
      </c>
      <c r="C58" s="26" t="s">
        <v>132</v>
      </c>
      <c r="D58" s="26" t="s">
        <v>133</v>
      </c>
      <c r="E58" s="26" t="s">
        <v>46</v>
      </c>
      <c r="F58" s="27">
        <v>1</v>
      </c>
      <c r="G58" s="27"/>
      <c r="H58" s="59">
        <v>0</v>
      </c>
      <c r="I58" s="60">
        <f t="shared" ref="I58:I66" si="6">ROUND(F58*G58,2)</f>
        <v>0</v>
      </c>
      <c r="J58" s="60">
        <f t="shared" ref="J58:J66" si="7">ROUND(H58+I58,2)</f>
        <v>0</v>
      </c>
      <c r="K58" s="28">
        <v>7.2000000000000005E-4</v>
      </c>
      <c r="L58" s="29">
        <v>7.2000000000000005E-4</v>
      </c>
    </row>
    <row r="59" spans="1:12" s="8" customFormat="1" ht="24" customHeight="1">
      <c r="A59" s="25">
        <v>45</v>
      </c>
      <c r="B59" s="26" t="s">
        <v>33</v>
      </c>
      <c r="C59" s="26" t="s">
        <v>134</v>
      </c>
      <c r="D59" s="26" t="s">
        <v>135</v>
      </c>
      <c r="E59" s="26" t="s">
        <v>84</v>
      </c>
      <c r="F59" s="27">
        <v>6</v>
      </c>
      <c r="G59" s="27"/>
      <c r="H59" s="59">
        <v>0</v>
      </c>
      <c r="I59" s="60">
        <f t="shared" si="6"/>
        <v>0</v>
      </c>
      <c r="J59" s="60">
        <f t="shared" si="7"/>
        <v>0</v>
      </c>
      <c r="K59" s="28">
        <v>2.1800000000000001E-3</v>
      </c>
      <c r="L59" s="29">
        <v>1.308E-2</v>
      </c>
    </row>
    <row r="60" spans="1:12" s="8" customFormat="1" ht="24" customHeight="1">
      <c r="A60" s="25">
        <v>46</v>
      </c>
      <c r="B60" s="26" t="s">
        <v>33</v>
      </c>
      <c r="C60" s="26" t="s">
        <v>136</v>
      </c>
      <c r="D60" s="26" t="s">
        <v>137</v>
      </c>
      <c r="E60" s="26" t="s">
        <v>84</v>
      </c>
      <c r="F60" s="27">
        <v>5</v>
      </c>
      <c r="G60" s="27"/>
      <c r="H60" s="59">
        <v>0</v>
      </c>
      <c r="I60" s="60">
        <f t="shared" si="6"/>
        <v>0</v>
      </c>
      <c r="J60" s="60">
        <f t="shared" si="7"/>
        <v>0</v>
      </c>
      <c r="K60" s="28">
        <v>1.24E-3</v>
      </c>
      <c r="L60" s="29">
        <v>6.1999999999999998E-3</v>
      </c>
    </row>
    <row r="61" spans="1:12" s="8" customFormat="1" ht="13.5" customHeight="1">
      <c r="A61" s="25">
        <v>47</v>
      </c>
      <c r="B61" s="26" t="s">
        <v>33</v>
      </c>
      <c r="C61" s="26" t="s">
        <v>138</v>
      </c>
      <c r="D61" s="26" t="s">
        <v>139</v>
      </c>
      <c r="E61" s="26" t="s">
        <v>84</v>
      </c>
      <c r="F61" s="27">
        <v>2</v>
      </c>
      <c r="G61" s="27"/>
      <c r="H61" s="59">
        <v>0</v>
      </c>
      <c r="I61" s="60">
        <f t="shared" si="6"/>
        <v>0</v>
      </c>
      <c r="J61" s="60">
        <f t="shared" si="7"/>
        <v>0</v>
      </c>
      <c r="K61" s="28">
        <v>3.3400000000000001E-3</v>
      </c>
      <c r="L61" s="29">
        <v>6.6800000000000002E-3</v>
      </c>
    </row>
    <row r="62" spans="1:12" s="8" customFormat="1" ht="24" customHeight="1">
      <c r="A62" s="25">
        <v>48</v>
      </c>
      <c r="B62" s="26" t="s">
        <v>33</v>
      </c>
      <c r="C62" s="26" t="s">
        <v>140</v>
      </c>
      <c r="D62" s="26" t="s">
        <v>141</v>
      </c>
      <c r="E62" s="26" t="s">
        <v>84</v>
      </c>
      <c r="F62" s="27">
        <v>2</v>
      </c>
      <c r="G62" s="27"/>
      <c r="H62" s="59">
        <v>0</v>
      </c>
      <c r="I62" s="60">
        <f t="shared" si="6"/>
        <v>0</v>
      </c>
      <c r="J62" s="60">
        <f t="shared" si="7"/>
        <v>0</v>
      </c>
      <c r="K62" s="28">
        <v>3.4000000000000002E-4</v>
      </c>
      <c r="L62" s="29">
        <v>6.8000000000000005E-4</v>
      </c>
    </row>
    <row r="63" spans="1:12" s="8" customFormat="1" ht="13.5" customHeight="1">
      <c r="A63" s="25">
        <v>49</v>
      </c>
      <c r="B63" s="26" t="s">
        <v>33</v>
      </c>
      <c r="C63" s="26" t="s">
        <v>142</v>
      </c>
      <c r="D63" s="26" t="s">
        <v>143</v>
      </c>
      <c r="E63" s="26" t="s">
        <v>84</v>
      </c>
      <c r="F63" s="27">
        <v>30</v>
      </c>
      <c r="G63" s="27"/>
      <c r="H63" s="59">
        <v>0</v>
      </c>
      <c r="I63" s="60">
        <f t="shared" si="6"/>
        <v>0</v>
      </c>
      <c r="J63" s="60">
        <f t="shared" si="7"/>
        <v>0</v>
      </c>
      <c r="K63" s="28">
        <v>2.7999999999999998E-4</v>
      </c>
      <c r="L63" s="29">
        <v>8.3999999999999995E-3</v>
      </c>
    </row>
    <row r="64" spans="1:12" s="8" customFormat="1" ht="13.5" customHeight="1">
      <c r="A64" s="25">
        <v>50</v>
      </c>
      <c r="B64" s="26" t="s">
        <v>33</v>
      </c>
      <c r="C64" s="26" t="s">
        <v>144</v>
      </c>
      <c r="D64" s="26" t="s">
        <v>145</v>
      </c>
      <c r="E64" s="26" t="s">
        <v>46</v>
      </c>
      <c r="F64" s="27">
        <v>2</v>
      </c>
      <c r="G64" s="27"/>
      <c r="H64" s="59">
        <v>0</v>
      </c>
      <c r="I64" s="60">
        <f t="shared" si="6"/>
        <v>0</v>
      </c>
      <c r="J64" s="60">
        <f t="shared" si="7"/>
        <v>0</v>
      </c>
      <c r="K64" s="28">
        <v>1.2E-4</v>
      </c>
      <c r="L64" s="29">
        <v>2.4000000000000001E-4</v>
      </c>
    </row>
    <row r="65" spans="1:12" s="8" customFormat="1" ht="13.5" customHeight="1">
      <c r="A65" s="25">
        <v>51</v>
      </c>
      <c r="B65" s="26" t="s">
        <v>33</v>
      </c>
      <c r="C65" s="26" t="s">
        <v>146</v>
      </c>
      <c r="D65" s="26" t="s">
        <v>147</v>
      </c>
      <c r="E65" s="26" t="s">
        <v>46</v>
      </c>
      <c r="F65" s="27">
        <v>2</v>
      </c>
      <c r="G65" s="27"/>
      <c r="H65" s="59">
        <v>0</v>
      </c>
      <c r="I65" s="60">
        <f t="shared" si="6"/>
        <v>0</v>
      </c>
      <c r="J65" s="60">
        <f t="shared" si="7"/>
        <v>0</v>
      </c>
      <c r="K65" s="28">
        <v>2.0000000000000001E-4</v>
      </c>
      <c r="L65" s="29">
        <v>4.0000000000000002E-4</v>
      </c>
    </row>
    <row r="66" spans="1:12" s="8" customFormat="1" ht="13.5" customHeight="1" thickBot="1">
      <c r="A66" s="30">
        <v>52</v>
      </c>
      <c r="B66" s="31" t="s">
        <v>33</v>
      </c>
      <c r="C66" s="31" t="s">
        <v>148</v>
      </c>
      <c r="D66" s="31" t="s">
        <v>149</v>
      </c>
      <c r="E66" s="31" t="s">
        <v>46</v>
      </c>
      <c r="F66" s="32">
        <v>11</v>
      </c>
      <c r="G66" s="32"/>
      <c r="H66" s="48">
        <v>0</v>
      </c>
      <c r="I66" s="58">
        <f t="shared" si="6"/>
        <v>0</v>
      </c>
      <c r="J66" s="62">
        <f t="shared" si="7"/>
        <v>0</v>
      </c>
      <c r="K66" s="33">
        <v>2.0000000000000002E-5</v>
      </c>
      <c r="L66" s="34">
        <v>2.2000000000000001E-4</v>
      </c>
    </row>
    <row r="67" spans="1:12" s="8" customFormat="1" ht="21" customHeight="1">
      <c r="A67" s="35"/>
      <c r="B67" s="36"/>
      <c r="C67" s="36"/>
      <c r="D67" s="36" t="s">
        <v>150</v>
      </c>
      <c r="E67" s="36"/>
      <c r="F67" s="37"/>
      <c r="G67" s="37"/>
      <c r="H67" s="63">
        <v>0</v>
      </c>
      <c r="I67" s="65">
        <f>I56+I48+I27+I11</f>
        <v>0</v>
      </c>
      <c r="J67" s="65">
        <f>J56+J48+J27+J11</f>
        <v>0</v>
      </c>
      <c r="K67" s="38"/>
      <c r="L67" s="37">
        <v>3.1665199999999998</v>
      </c>
    </row>
  </sheetData>
  <sheetProtection selectLockedCells="1" selectUnlockedCells="1"/>
  <mergeCells count="1">
    <mergeCell ref="A4:B4"/>
  </mergeCells>
  <pageMargins left="0.39374999999999999" right="0.39374999999999999" top="0.78749999999999998" bottom="0.78749999999999998" header="0.51180555555555551" footer="0.51180555555555551"/>
  <pageSetup firstPageNumber="0" fitToHeight="100" orientation="landscape" horizontalDpi="300" verticalDpi="300" r:id="rId1"/>
  <headerFooter alignWithMargins="0"/>
  <ignoredErrors>
    <ignoredError sqref="I27:J27 I48:J48 I56:J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Rozpočet s výkazom výmer -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2016-07-15T09:21:26Z</dcterms:created>
  <dcterms:modified xsi:type="dcterms:W3CDTF">2016-07-15T09:21:26Z</dcterms:modified>
</cp:coreProperties>
</file>