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035" windowHeight="8955"/>
  </bookViews>
  <sheets>
    <sheet name="Ústredné vykurovanie" sheetId="1" r:id="rId1"/>
  </sheets>
  <definedNames>
    <definedName name="_xlnm.Print_Titles" localSheetId="0">'Ústredné vykurovanie'!$1:$11</definedName>
  </definedNames>
  <calcPr calcId="125725" iterateCount="1"/>
</workbook>
</file>

<file path=xl/calcChain.xml><?xml version="1.0" encoding="utf-8"?>
<calcChain xmlns="http://schemas.openxmlformats.org/spreadsheetml/2006/main">
  <c r="H125" i="1"/>
  <c r="H109"/>
  <c r="H110"/>
  <c r="H111"/>
  <c r="H112"/>
  <c r="H113"/>
  <c r="H114"/>
  <c r="H115"/>
  <c r="H116"/>
  <c r="H117"/>
  <c r="H118"/>
  <c r="H119"/>
  <c r="H120"/>
  <c r="H121"/>
  <c r="H108"/>
  <c r="H94"/>
  <c r="H95"/>
  <c r="H96"/>
  <c r="H97"/>
  <c r="H98"/>
  <c r="H99"/>
  <c r="H100"/>
  <c r="H101"/>
  <c r="H102"/>
  <c r="H103"/>
  <c r="H104"/>
  <c r="H105"/>
  <c r="H106"/>
  <c r="H93"/>
  <c r="H76"/>
  <c r="H77"/>
  <c r="H78"/>
  <c r="H79"/>
  <c r="H80"/>
  <c r="H81"/>
  <c r="H82"/>
  <c r="H83"/>
  <c r="H84"/>
  <c r="H85"/>
  <c r="H86"/>
  <c r="H87"/>
  <c r="H88"/>
  <c r="H89"/>
  <c r="H90"/>
  <c r="H91"/>
  <c r="H75"/>
  <c r="H59"/>
  <c r="H60"/>
  <c r="H61"/>
  <c r="H62"/>
  <c r="H63"/>
  <c r="H64"/>
  <c r="H65"/>
  <c r="H66"/>
  <c r="H67"/>
  <c r="H68"/>
  <c r="H69"/>
  <c r="H70"/>
  <c r="H71"/>
  <c r="H72"/>
  <c r="H73"/>
  <c r="H52"/>
  <c r="H53"/>
  <c r="H54"/>
  <c r="H55"/>
  <c r="H56"/>
  <c r="H57"/>
  <c r="H58"/>
  <c r="H51"/>
  <c r="H48"/>
  <c r="H49"/>
  <c r="H47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23"/>
  <c r="H17"/>
  <c r="H18"/>
  <c r="H19"/>
  <c r="H20"/>
  <c r="H21"/>
  <c r="H16"/>
  <c r="H124" l="1"/>
  <c r="H123" s="1"/>
  <c r="H46"/>
  <c r="H22"/>
  <c r="H74"/>
  <c r="H50" l="1"/>
  <c r="H92"/>
  <c r="H107"/>
  <c r="H15"/>
  <c r="H14" l="1"/>
  <c r="H127" s="1"/>
</calcChain>
</file>

<file path=xl/sharedStrings.xml><?xml version="1.0" encoding="utf-8"?>
<sst xmlns="http://schemas.openxmlformats.org/spreadsheetml/2006/main" count="455" uniqueCount="275">
  <si>
    <t xml:space="preserve">Stavba: </t>
  </si>
  <si>
    <t>VÝSTAVBA MŠ V OBCI BZENOV, p.č. 124/1</t>
  </si>
  <si>
    <t xml:space="preserve">Objekt: </t>
  </si>
  <si>
    <t>SO-01, Vlastný</t>
  </si>
  <si>
    <t>Časť:</t>
  </si>
  <si>
    <t>Ústredné vykurovanie</t>
  </si>
  <si>
    <t>Objednávateľ:</t>
  </si>
  <si>
    <t xml:space="preserve">Zhotoviteľ: </t>
  </si>
  <si>
    <t xml:space="preserve">Spracoval: </t>
  </si>
  <si>
    <t xml:space="preserve">Miesto: </t>
  </si>
  <si>
    <t>BZENOV</t>
  </si>
  <si>
    <t xml:space="preserve">Dátum: </t>
  </si>
  <si>
    <t>14.6.2016</t>
  </si>
  <si>
    <t>Č.</t>
  </si>
  <si>
    <t>KCN</t>
  </si>
  <si>
    <t>Kód položky</t>
  </si>
  <si>
    <t>Skrátený 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</si>
  <si>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</si>
  <si>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</si>
  <si>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</si>
  <si>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</si>
  <si>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</si>
  <si>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</si>
  <si>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</si>
  <si>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</si>
  <si>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</si>
  <si>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</si>
  <si>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</si>
  <si>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8</t>
  </si>
  <si>
    <t>PSV</t>
  </si>
  <si>
    <t xml:space="preserve">Práce a dodávky PSV   </t>
  </si>
  <si>
    <t>713</t>
  </si>
  <si>
    <t xml:space="preserve">Izolácie tepelné   </t>
  </si>
  <si>
    <t>713482131</t>
  </si>
  <si>
    <t xml:space="preserve">Montáž trubíc z PE, hr.30 mm,vnút.priemer do 38   </t>
  </si>
  <si>
    <t>m</t>
  </si>
  <si>
    <t>713482132</t>
  </si>
  <si>
    <t xml:space="preserve">Montáž trubíc z PE, hr.30 mm,vnút.priemer 42-70   </t>
  </si>
  <si>
    <t>HJ2</t>
  </si>
  <si>
    <t>115131</t>
  </si>
  <si>
    <t xml:space="preserve">Technické izolácie Potrubné púzdra ProRox PS 924 HU 028/030 - alebo ekvivalent   </t>
  </si>
  <si>
    <t>bm</t>
  </si>
  <si>
    <t>115132</t>
  </si>
  <si>
    <t xml:space="preserve">Technické izolácie Potrubné púzdra ProRox PS 924 HU 035/030 - alebo ekvivalent   </t>
  </si>
  <si>
    <t>115133</t>
  </si>
  <si>
    <t xml:space="preserve">Technické izolácie Potrubné púzdra ProRox PS 924 HU 042/030 - alebo ekvivalent   </t>
  </si>
  <si>
    <t>998713201</t>
  </si>
  <si>
    <t xml:space="preserve">Presun hmôt pre izolácie tepelné v objektoch výšky do 6 m   </t>
  </si>
  <si>
    <t>%</t>
  </si>
  <si>
    <t>732</t>
  </si>
  <si>
    <t xml:space="preserve">Ústredné kúrenie, strojovne   </t>
  </si>
  <si>
    <t>731</t>
  </si>
  <si>
    <t>732060003</t>
  </si>
  <si>
    <t xml:space="preserve">MZV 7 - uvedenie do prevádzky   </t>
  </si>
  <si>
    <t>sub</t>
  </si>
  <si>
    <t>732070015</t>
  </si>
  <si>
    <t xml:space="preserve">Úpravňa vody MZV 7   </t>
  </si>
  <si>
    <t>KUS</t>
  </si>
  <si>
    <t>732331012</t>
  </si>
  <si>
    <t xml:space="preserve">Montáž expanznej nádoby tlak 3 bary s membránou 35 l   </t>
  </si>
  <si>
    <t>ks</t>
  </si>
  <si>
    <t>DG6</t>
  </si>
  <si>
    <t>8208405</t>
  </si>
  <si>
    <t xml:space="preserve">Expanzná nádoba  Reflex typ NG tlak 3 bary s membránou 35 l šedá   </t>
  </si>
  <si>
    <t>732219215</t>
  </si>
  <si>
    <t xml:space="preserve">Montáž zásobníkového ohrievača vody pre ohrev pitnej vody v spojení s kotlami objem 300 l   </t>
  </si>
  <si>
    <t>7741900</t>
  </si>
  <si>
    <t xml:space="preserve">Zásobník Reflex typ Storatherm Aqua AF 300/1   </t>
  </si>
  <si>
    <t>DG4</t>
  </si>
  <si>
    <t>8718577627</t>
  </si>
  <si>
    <t xml:space="preserve">HS 25/4 E plus rýchlomontážna skupina DN 25 modrá pre jeden vykurovací okruh bez zmiešavacieho ventilu   </t>
  </si>
  <si>
    <t>7747010368</t>
  </si>
  <si>
    <t xml:space="preserve">HSM 20 E plus rýchlomon. skupina DN 20 modrá pre jeden vykurovací okruh so zmiešavacím ventilom   </t>
  </si>
  <si>
    <t>63016381</t>
  </si>
  <si>
    <t xml:space="preserve">Hydraulická výhybka priečna anuloid pre priame pripojenie ku HKV, prietok max. 2000 l/h   </t>
  </si>
  <si>
    <t>5024880</t>
  </si>
  <si>
    <t xml:space="preserve">HKV 2/25/25 komb. rozdeľovač/zberač pre dva vykurovacie okruhy, DN 25   </t>
  </si>
  <si>
    <t>67900471</t>
  </si>
  <si>
    <t xml:space="preserve">WMS 2 držiak rýchlomontážnych skupín pre dva vykurovacie okruhy   </t>
  </si>
  <si>
    <t>732460030</t>
  </si>
  <si>
    <t xml:space="preserve">Montáž tepelného čerpadla monoblok bez chladenia 14 kW (vzduch-voda)   </t>
  </si>
  <si>
    <t>484</t>
  </si>
  <si>
    <t>4847200010</t>
  </si>
  <si>
    <t xml:space="preserve">Tepelné čerpadlo vzduch-voda F2300 - 14 kW (Tepelné čerpadlo vzduch-voda, bez f: chladenia) NIBE   </t>
  </si>
  <si>
    <t>4847201340</t>
  </si>
  <si>
    <t xml:space="preserve">Akumulačná nádoba k tepelnému čerpadlu - oceľová NAD 500NAD 500 v1 (akumulačná nádrž s objemom 500 l) NIBE   </t>
  </si>
  <si>
    <t>4847200610</t>
  </si>
  <si>
    <t xml:space="preserve">KVR 10-30 (ohrev odvodu kondenzátu 2,5 m - F2030, F2300) - pre tepelné čerpadlo NIBE - alebo ekvivalent   </t>
  </si>
  <si>
    <t>4847200645</t>
  </si>
  <si>
    <t xml:space="preserve">SMO 40 (regulácia k TČ F2030, F2040, F2300) - pre tepelné čerpadlo NIBE - alebo ekvivalent   </t>
  </si>
  <si>
    <t>4847200525</t>
  </si>
  <si>
    <t xml:space="preserve">AXC 50 (Karta príslušenstva) - pre tepelné čerpadlo NIBE - alebo ekvivalent   </t>
  </si>
  <si>
    <t>4847201110</t>
  </si>
  <si>
    <t xml:space="preserve">RMU 40 (izbová jednotka) F1145, 1245, VVM 500 - voliteľné - pre tepelné čerpadlo NIBE - alebo ekvivalent   </t>
  </si>
  <si>
    <t>4847200745_PC</t>
  </si>
  <si>
    <t xml:space="preserve">Konzola na zem pre F2300-14/20 - pre tepelné čerpadlo NIBE - alebo ekvivalent   </t>
  </si>
  <si>
    <t>4847201335_PC</t>
  </si>
  <si>
    <t xml:space="preserve">Elektrická špirála TJ 6/4", 6 kW   </t>
  </si>
  <si>
    <t>426</t>
  </si>
  <si>
    <t>4268156650_PC</t>
  </si>
  <si>
    <t xml:space="preserve">Výkonové riadené obehové čerpadlo GRUNDFOS UPM2 25/65 - alebo ekvivalent   </t>
  </si>
  <si>
    <t>PC-732191999</t>
  </si>
  <si>
    <t xml:space="preserve">Montáž zaraidenie strojovne ÚVK   </t>
  </si>
  <si>
    <t>998732201</t>
  </si>
  <si>
    <t xml:space="preserve">Presun hmôt pre strojovne v objektoch výšky do 6 m   </t>
  </si>
  <si>
    <t>733</t>
  </si>
  <si>
    <t xml:space="preserve">Ústredné kúrenie, rozvodné potrubie   </t>
  </si>
  <si>
    <t>733191201</t>
  </si>
  <si>
    <t xml:space="preserve">Tlaková skúška medeného potrubia do D 35 mm   </t>
  </si>
  <si>
    <t>733191301</t>
  </si>
  <si>
    <t xml:space="preserve">Tlaková skúška plastového potrubia do 32 mm   </t>
  </si>
  <si>
    <t>998733201</t>
  </si>
  <si>
    <t xml:space="preserve">Presun hmôt pre rozvody potrubia v objektoch výšky do 6 m   </t>
  </si>
  <si>
    <t>734</t>
  </si>
  <si>
    <t xml:space="preserve">Ústredné kúrenie, armatúry.   </t>
  </si>
  <si>
    <t>734209112</t>
  </si>
  <si>
    <t xml:space="preserve">Montáž závitovej armatúry s 2 závitmi do G 1/2   </t>
  </si>
  <si>
    <t>734209115</t>
  </si>
  <si>
    <t xml:space="preserve">Montáž závitovej armatúry s 2 závitmi G 1   </t>
  </si>
  <si>
    <t>7613100</t>
  </si>
  <si>
    <t xml:space="preserve">Expanzná nádoba Reflex typ Príslušenstvo Guľový kohút so zaistením MK 1"   </t>
  </si>
  <si>
    <t>DG1</t>
  </si>
  <si>
    <t>1210003</t>
  </si>
  <si>
    <t xml:space="preserve">Guľový kohút DN25, PN50, s upcháv., pákový ov., IGxIG závit, obj.č.1210003 - alebo ekvivalent   </t>
  </si>
  <si>
    <t>734209116</t>
  </si>
  <si>
    <t xml:space="preserve">Montáž závitovej armatúry s 2 závitmi G 5/4   </t>
  </si>
  <si>
    <t>1210004</t>
  </si>
  <si>
    <t xml:space="preserve">Guľový kohút DN32, PN40, s upcháv., pákový ov., IGxIG závit, obj.č.1210004 - alebo ekvivalent   </t>
  </si>
  <si>
    <t>734209117</t>
  </si>
  <si>
    <t xml:space="preserve">Montáž závitovej armatúry s 2 závitmi G 6/4   </t>
  </si>
  <si>
    <t>1210005</t>
  </si>
  <si>
    <t xml:space="preserve">Guľový kohút DN40, PN40, s upcháv., pákový ov., IGxIG závit, obj.č.1210005 - alebo ekvivalent   </t>
  </si>
  <si>
    <t>734213240</t>
  </si>
  <si>
    <t xml:space="preserve">Montáž ventilu odvzdušňovacieho závitového automatického G 3/8   </t>
  </si>
  <si>
    <t>4848906380</t>
  </si>
  <si>
    <t xml:space="preserve">Automatický odvzdušňovací ventil,3/8” GIACOMINI - alebo ekvivalent   </t>
  </si>
  <si>
    <t>734223020</t>
  </si>
  <si>
    <t xml:space="preserve">Montáž ventilu závitového regulačného G 1 stupačkového   </t>
  </si>
  <si>
    <t>734223208</t>
  </si>
  <si>
    <t xml:space="preserve">Montáž termostatickej hlavice kvapalinovej jednoduchej   </t>
  </si>
  <si>
    <t>súb.</t>
  </si>
  <si>
    <t>1346612</t>
  </si>
  <si>
    <t xml:space="preserve">Pripáj.diel HERZ-3000 rohový,G3/4"xRp1/2",pre 2-rúrk.súst., vypúšť., napúšť.,uzatvár.,pripoj. vyku.telesa 1/2" vonk.z./rúra G 3/4"s kužeľ.tesn   </t>
  </si>
  <si>
    <t>1920030</t>
  </si>
  <si>
    <t xml:space="preserve">Hlavica termostat."Mini" M28x1,5, s polohou "0", kolmými drážkami, s kvapalin.snímačom, nastaviteľná protimraz.ochrana pri cca 6°C   </t>
  </si>
  <si>
    <t xml:space="preserve">Guľový kohút DN25, PN50, s upcháv., pákový ov., IGxIG závit, obj.č.1210003   </t>
  </si>
  <si>
    <t>1421733</t>
  </si>
  <si>
    <t xml:space="preserve">Ventil DN25 STRÖMAX GM, priamy, vyvažovací, s merac. ventilčekmi pre meranie tlakovej diferencie, IGxIG   </t>
  </si>
  <si>
    <t>734240015</t>
  </si>
  <si>
    <t xml:space="preserve">Montáž spätnej klapky závitovej G 5/4   </t>
  </si>
  <si>
    <t>551</t>
  </si>
  <si>
    <t>5511871930</t>
  </si>
  <si>
    <t xml:space="preserve">Spätná klapka Eura Sprint, 5/4", vnútorný - vnútorný závit, niklovaná mosadz OT 58 IVAR - alebo ekvivalent   </t>
  </si>
  <si>
    <t>734252110</t>
  </si>
  <si>
    <t xml:space="preserve">Montáž ventilu poistného rohového G 1/2     </t>
  </si>
  <si>
    <t>DGF</t>
  </si>
  <si>
    <t>691520.25</t>
  </si>
  <si>
    <t xml:space="preserve">Poistné ventily pre systémy kúrenie a TV - závitové  1/2" x 3/4" - Pre vykurovanie - otvárací tlak 2,5bar - alebo ekvivalent   </t>
  </si>
  <si>
    <t>734291350</t>
  </si>
  <si>
    <t xml:space="preserve">Montáž filtra závitového G 1 1/4    </t>
  </si>
  <si>
    <t>DGE</t>
  </si>
  <si>
    <t>08412114</t>
  </si>
  <si>
    <t xml:space="preserve">Filter závitový, 5/4", mosadz OT 58 - alebo ekvivalent   </t>
  </si>
  <si>
    <t>998734201</t>
  </si>
  <si>
    <t xml:space="preserve">Presun hmôt pre armatúry v objektoch výšky do 6 m   </t>
  </si>
  <si>
    <t>735</t>
  </si>
  <si>
    <t xml:space="preserve">Ústredné kúrenie, vykurov. telesá   </t>
  </si>
  <si>
    <t>735000911</t>
  </si>
  <si>
    <t xml:space="preserve">Vyregulovanie dvojregulačného ventilu a kohútika s ručným ovládaním   </t>
  </si>
  <si>
    <t>735000912</t>
  </si>
  <si>
    <t xml:space="preserve">Vyregulovanie dvojregulačného ventilu s termostatickým ovládaním   </t>
  </si>
  <si>
    <t>735154040</t>
  </si>
  <si>
    <t xml:space="preserve">Montáž vykurovacieho telesa panelového jednoradového 600 mm/ dĺžky 400-600 mm   </t>
  </si>
  <si>
    <t>DGG</t>
  </si>
  <si>
    <t>1136052013</t>
  </si>
  <si>
    <t xml:space="preserve">Vykurovacie teleso doskové - oceľový radiátor KORAD 11VK 600x500,s pripojením vpravo/vľavo, s jedným panelom a jedným konvektorom   </t>
  </si>
  <si>
    <t>735154041</t>
  </si>
  <si>
    <t xml:space="preserve">Montáž vykurovacieho telesa panelového jednoradového 600 mm/ dĺžky 700-900 mm   </t>
  </si>
  <si>
    <t>1136072013</t>
  </si>
  <si>
    <t xml:space="preserve">Vykurovacie teleso doskové - oceľový radiátor KORAD 11VK 600x700,s pripojením vpravo/vľavo, s jedným panelom a jedným konvektorom   </t>
  </si>
  <si>
    <t>735154042</t>
  </si>
  <si>
    <t xml:space="preserve">Montáž vykurovacieho telesa panelového jednoradového 600 mm/ dĺžky 1000-1200 mm   </t>
  </si>
  <si>
    <t>1136102013</t>
  </si>
  <si>
    <t xml:space="preserve">Vykurovacie teleso doskové - oceľový radiátor KORAD 11VK 600x1000,s pripojením vpravo/vľavo, s jedným panelom a jedným konvektorom   </t>
  </si>
  <si>
    <t>735154141</t>
  </si>
  <si>
    <t xml:space="preserve">Montáž vykurovacieho telesa panelového dvojradového výšky 600 mm/ dĺžky 700-900 mm   </t>
  </si>
  <si>
    <t>2136084013U</t>
  </si>
  <si>
    <t xml:space="preserve">Vykurovacie teleso doskové - oceľový radiátor KORAD 21VK 600x800,s pripojením vpravo/vľavo, s dvoma panelmi a jedným konvektorom   </t>
  </si>
  <si>
    <t>2136094013U</t>
  </si>
  <si>
    <t xml:space="preserve">Vykurovacie teleso doskové - oceľový radiátor KORAD 21VK 600x900,s pripojením vpravo/vľavo, s dvoma panelmi a jedným konvektorom   </t>
  </si>
  <si>
    <t>2236092013</t>
  </si>
  <si>
    <t xml:space="preserve">Vykurovacie teleso doskové - oceľový radiátor KORAD 22VK 600x900,s pripojením vpravo/vľavo, s dvoma panelmi a dvoma konvektormi   </t>
  </si>
  <si>
    <t>735154150</t>
  </si>
  <si>
    <t xml:space="preserve">Montáž vykurovacieho telesa panelového dvojradového výšky 900 mm/ dĺžky 400-600 mm   </t>
  </si>
  <si>
    <t>2139064013U</t>
  </si>
  <si>
    <t xml:space="preserve">Vykurovacie teleso doskové - oceľový radiátor KORAD 21VK 900x600,s pripojením vpravo/vľavo, s dvoma panelmi a jedným konvektorom   </t>
  </si>
  <si>
    <t>735158110</t>
  </si>
  <si>
    <t xml:space="preserve">Vykurovacie telesá panelové, tlaková skúška telesa vodou U. S. Steel Košice jednoradového   </t>
  </si>
  <si>
    <t>735158120</t>
  </si>
  <si>
    <t xml:space="preserve">Vykurovacie telesá panelové, tlaková skúška telesa vodou U. S. Steel Košice dvojradového   </t>
  </si>
  <si>
    <t>998735201</t>
  </si>
  <si>
    <t xml:space="preserve">Presun hmôt pre vykurovacie telesá v objektoch výšky do 6 m   </t>
  </si>
  <si>
    <t>D3</t>
  </si>
  <si>
    <t xml:space="preserve">Plastové rozvody k vykurovacím telesám   </t>
  </si>
  <si>
    <t>7Y4</t>
  </si>
  <si>
    <t>11304911050</t>
  </si>
  <si>
    <t xml:space="preserve">Univerzálna rúrka RAUTITAN stabil 16,2x2,6 v ochrannej rúrke   </t>
  </si>
  <si>
    <t>11305011050</t>
  </si>
  <si>
    <t xml:space="preserve">Univerzálna rúrka RAUTITAN stabil 20x2,9 v ochrannej rúrke   </t>
  </si>
  <si>
    <t>11600011001</t>
  </si>
  <si>
    <t xml:space="preserve">Násuvná objímka 16 PX   </t>
  </si>
  <si>
    <t>11600021001</t>
  </si>
  <si>
    <t xml:space="preserve">Násuvná objímka 20 PX   </t>
  </si>
  <si>
    <t>12320311001</t>
  </si>
  <si>
    <t xml:space="preserve">Rozdeľovač vykurovacieho vedenia ( HLV ) , mat. mosadz Ms 63 HLV 3   </t>
  </si>
  <si>
    <t>12320411001</t>
  </si>
  <si>
    <t xml:space="preserve">Rozdeľovač vykurovacieho vedenia ( HLV ) , mat. mosadz Ms 63 HLV 4   </t>
  </si>
  <si>
    <t>11600311001</t>
  </si>
  <si>
    <t xml:space="preserve">T-kus, odbočka a prietok rovnaké 16 PX   </t>
  </si>
  <si>
    <t>11600611001</t>
  </si>
  <si>
    <t xml:space="preserve">T-kus, odbočka redukovaná  20-16-20 PX   </t>
  </si>
  <si>
    <t>11600811001</t>
  </si>
  <si>
    <t xml:space="preserve">T-kus, odbočka a prietok redukované 20-16-16 PX   </t>
  </si>
  <si>
    <t>12664521001</t>
  </si>
  <si>
    <t xml:space="preserve">Pripojovací skrutkový spoj so svorným krúžkom 16,2x2,6xG 3/4   </t>
  </si>
  <si>
    <t>pár</t>
  </si>
  <si>
    <t>12664621001</t>
  </si>
  <si>
    <t xml:space="preserve">Pripojovací skrutkový spoj so svorným krúžkom 20x2,9xG 3/4   </t>
  </si>
  <si>
    <t>12893291900</t>
  </si>
  <si>
    <t xml:space="preserve">Skrinka AP 1 max/3okr      š = 452 mm   </t>
  </si>
  <si>
    <t>12893331900</t>
  </si>
  <si>
    <t xml:space="preserve">Skrinka AP 2 max/5okr      š = 552 mm   </t>
  </si>
  <si>
    <t>R</t>
  </si>
  <si>
    <t>REHMONT</t>
  </si>
  <si>
    <t xml:space="preserve">Montáž plastových rozvodov   </t>
  </si>
  <si>
    <t>D4</t>
  </si>
  <si>
    <t xml:space="preserve">Rozvody z nelegovanej ocele   </t>
  </si>
  <si>
    <t>7Y5</t>
  </si>
  <si>
    <t>559472</t>
  </si>
  <si>
    <t xml:space="preserve">Rúrka Prestabo F1 Prestabo, rozmer 28 x 1,5, obj. č. 559472- Systémové rúrky a lisované tvarovky z nelegovanej ocele - alebo ekvivalent   </t>
  </si>
  <si>
    <t>559496</t>
  </si>
  <si>
    <t xml:space="preserve">Rúrka Prestabo F1 Prestabo, rozmer 35 x 1,5, obj. č. 559496- Systémové rúrky a lisované tvarovky z nelegovanej ocele - alebo ekvivalent   </t>
  </si>
  <si>
    <t>559489</t>
  </si>
  <si>
    <t xml:space="preserve">Rúrka Prestabo F1 Prestabo, rozmer 42 x 1,5, obj. č. 559489- Systémové rúrky a lisované tvarovky z nelegovanej ocele - alebo ekvivalent   </t>
  </si>
  <si>
    <t>558574</t>
  </si>
  <si>
    <t xml:space="preserve">Redukcia s bezpečnostnou kontúrou F1 Prestabo, rozmer 42 x 35, obj. č. 558574- Systémové rúrky a lisované tvarovky z nelegovanej ocele - alebo ekvivalent   </t>
  </si>
  <si>
    <t>642778</t>
  </si>
  <si>
    <t xml:space="preserve">Redukcia s bezpečnostnou kontúrou F1 Prestabo, rozmer 42 x 28, obj. č. 642778- Systémové rúrky a lisované tvarovky z nelegovanej ocele - alebo ekvivalent   </t>
  </si>
  <si>
    <t>558154</t>
  </si>
  <si>
    <t xml:space="preserve">Oblúk 90° s bezpečnostnou kontúrou F1 Prestabo, rozmer 28, obj. č. 558154- Systémové rúrky a lisované tvarovky z nelegovanej ocele - alebo ekvivalent   </t>
  </si>
  <si>
    <t>558161</t>
  </si>
  <si>
    <t xml:space="preserve">Oblúk 90° s bezpečnostnou kontúrou F1 Prestabo, rozmer 35, obj. č. 558161- Systémové rúrky a lisované tvarovky z nelegovanej ocele - alebo ekvivalent   </t>
  </si>
  <si>
    <t>558178</t>
  </si>
  <si>
    <t xml:space="preserve">Oblúk 90° s bezpečnostnou kontúrou F1 Prestabo, rozmer 42, obj. č. 558178- Systémové rúrky a lisované tvarovky z nelegovanej ocele - alebo ekvivalent   </t>
  </si>
  <si>
    <t>559052</t>
  </si>
  <si>
    <t xml:space="preserve">Prechodka s bezpečnostnou kontúrou F1 Prestabo, rozmer 35 x 1 1/4, obj. č. 559052- Systémové rúrky a lisované tvarovky z nelegovanej ocele - alebo ekvivalent   </t>
  </si>
  <si>
    <t>559069</t>
  </si>
  <si>
    <t xml:space="preserve">Prechodka s bezpečnostnou kontúrou F1 Prestabo, rozmer 42 x 1 1/2, obj. č. 559069- Systémové rúrky a lisované tvarovky z nelegovanej ocele - alebo ekvivalent   </t>
  </si>
  <si>
    <t>559045</t>
  </si>
  <si>
    <t xml:space="preserve">Prechodka s bezpečnostnou kontúrou F1 Prestabo, rozmer 28 x 1, obj. č. 559045- Systémové rúrky a lisované tvarovky z nelegovanej ocele - alebo ekvivalent   </t>
  </si>
  <si>
    <t>642181</t>
  </si>
  <si>
    <t xml:space="preserve">Prechodka s bezpečnostnou kontúrou F1 Prestabo, rozmer 28 x 3/4, obj. č. 642181- Systémové rúrky a lisované tvarovky z nelegovanej ocele - alebo ekvivalent   </t>
  </si>
  <si>
    <t>642211</t>
  </si>
  <si>
    <t xml:space="preserve">Prechodka s bezpečnostnou kontúrou F1 Prestabo, rozmer 42 x 1 1/2, obj. č. 642211- Systémové rúrky a lisované tvarovky z nelegovanej ocele - alebo ekvivalent   </t>
  </si>
  <si>
    <t>PC-733191999</t>
  </si>
  <si>
    <t xml:space="preserve">Montáž potrubia   </t>
  </si>
  <si>
    <t>OST</t>
  </si>
  <si>
    <t xml:space="preserve">Ostatné   </t>
  </si>
  <si>
    <t>HZS</t>
  </si>
  <si>
    <t xml:space="preserve">Hodinové zúčtovacie sadzby   </t>
  </si>
  <si>
    <t>HZS0001</t>
  </si>
  <si>
    <t xml:space="preserve">Vykurovacia skúška   </t>
  </si>
  <si>
    <t>hod</t>
  </si>
  <si>
    <t xml:space="preserve">Celkom   </t>
  </si>
  <si>
    <t>ZADANIE - VÝKAZ VÝMER</t>
  </si>
</sst>
</file>

<file path=xl/styles.xml><?xml version="1.0" encoding="utf-8"?>
<styleSheet xmlns="http://schemas.openxmlformats.org/spreadsheetml/2006/main">
  <numFmts count="2">
    <numFmt numFmtId="164" formatCode="###0;\-###0"/>
    <numFmt numFmtId="165" formatCode="###0.000;\-###0.000"/>
  </numFmts>
  <fonts count="20">
    <font>
      <sz val="8"/>
      <name val="MS Sans Serif"/>
      <charset val="1"/>
    </font>
    <font>
      <b/>
      <sz val="14"/>
      <name val="Arial"/>
      <charset val="238"/>
    </font>
    <font>
      <b/>
      <sz val="8"/>
      <name val="Arial CE"/>
      <charset val="238"/>
    </font>
    <font>
      <b/>
      <sz val="8"/>
      <name val="Arial"/>
      <charset val="238"/>
    </font>
    <font>
      <sz val="8"/>
      <name val="Arial"/>
      <charset val="238"/>
    </font>
    <font>
      <sz val="7"/>
      <name val="Arial CE"/>
      <charset val="238"/>
    </font>
    <font>
      <sz val="10"/>
      <name val="Arial"/>
      <charset val="238"/>
    </font>
    <font>
      <sz val="8"/>
      <name val="Arial CE"/>
      <charset val="238"/>
    </font>
    <font>
      <sz val="9"/>
      <name val="Arial CE"/>
      <charset val="238"/>
    </font>
    <font>
      <sz val="9"/>
      <name val="Arial"/>
      <charset val="238"/>
    </font>
    <font>
      <sz val="10"/>
      <name val="Arial"/>
      <charset val="110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b/>
      <sz val="8"/>
      <color indexed="18"/>
      <name val="Arial CE"/>
      <charset val="238"/>
    </font>
    <font>
      <i/>
      <sz val="8"/>
      <color indexed="12"/>
      <name val="Arial CE"/>
      <charset val="238"/>
    </font>
    <font>
      <i/>
      <sz val="7"/>
      <color indexed="12"/>
      <name val="Arial CE"/>
      <charset val="238"/>
    </font>
    <font>
      <b/>
      <sz val="9"/>
      <color indexed="10"/>
      <name val="Arial CE"/>
      <charset val="238"/>
    </font>
    <font>
      <b/>
      <sz val="7"/>
      <color theme="4" tint="-0.249977111117893"/>
      <name val="Arial CE"/>
    </font>
    <font>
      <b/>
      <sz val="10"/>
      <color theme="4" tint="-0.249977111117893"/>
      <name val="Arial CE"/>
      <charset val="238"/>
    </font>
    <font>
      <b/>
      <sz val="9"/>
      <color theme="4" tint="-0.249977111117893"/>
      <name val="Arial CE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>
      <alignment vertical="top"/>
      <protection locked="0"/>
    </xf>
  </cellStyleXfs>
  <cellXfs count="45">
    <xf numFmtId="0" fontId="0" fillId="0" borderId="0" xfId="0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7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5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 wrapText="1"/>
    </xf>
    <xf numFmtId="0" fontId="12" fillId="0" borderId="0" xfId="0" applyFont="1" applyAlignment="1" applyProtection="1">
      <alignment horizontal="left" wrapText="1"/>
    </xf>
    <xf numFmtId="165" fontId="5" fillId="0" borderId="0" xfId="0" applyNumberFormat="1" applyFont="1" applyAlignment="1" applyProtection="1">
      <alignment horizontal="right"/>
    </xf>
    <xf numFmtId="2" fontId="5" fillId="0" borderId="0" xfId="0" applyNumberFormat="1" applyFont="1" applyAlignment="1" applyProtection="1">
      <alignment horizontal="right"/>
    </xf>
    <xf numFmtId="0" fontId="13" fillId="0" borderId="0" xfId="0" applyFont="1" applyAlignment="1" applyProtection="1">
      <alignment horizontal="left" wrapText="1"/>
    </xf>
    <xf numFmtId="164" fontId="7" fillId="0" borderId="2" xfId="0" applyNumberFormat="1" applyFont="1" applyBorder="1" applyAlignment="1" applyProtection="1">
      <alignment horizontal="right"/>
    </xf>
    <xf numFmtId="0" fontId="7" fillId="0" borderId="3" xfId="0" applyFont="1" applyBorder="1" applyAlignment="1" applyProtection="1">
      <alignment horizontal="left" wrapText="1"/>
    </xf>
    <xf numFmtId="165" fontId="7" fillId="0" borderId="3" xfId="0" applyNumberFormat="1" applyFont="1" applyBorder="1" applyAlignment="1" applyProtection="1">
      <alignment horizontal="right"/>
    </xf>
    <xf numFmtId="2" fontId="5" fillId="0" borderId="3" xfId="0" applyNumberFormat="1" applyFont="1" applyBorder="1" applyAlignment="1" applyProtection="1">
      <alignment horizontal="right"/>
    </xf>
    <xf numFmtId="2" fontId="5" fillId="0" borderId="4" xfId="0" applyNumberFormat="1" applyFont="1" applyBorder="1" applyAlignment="1" applyProtection="1">
      <alignment horizontal="right"/>
    </xf>
    <xf numFmtId="164" fontId="14" fillId="0" borderId="2" xfId="0" applyNumberFormat="1" applyFont="1" applyBorder="1" applyAlignment="1" applyProtection="1">
      <alignment horizontal="right"/>
    </xf>
    <xf numFmtId="0" fontId="14" fillId="0" borderId="3" xfId="0" applyFont="1" applyBorder="1" applyAlignment="1" applyProtection="1">
      <alignment horizontal="left" wrapText="1"/>
    </xf>
    <xf numFmtId="165" fontId="14" fillId="0" borderId="3" xfId="0" applyNumberFormat="1" applyFont="1" applyBorder="1" applyAlignment="1" applyProtection="1">
      <alignment horizontal="right"/>
    </xf>
    <xf numFmtId="2" fontId="15" fillId="0" borderId="3" xfId="0" applyNumberFormat="1" applyFont="1" applyBorder="1" applyAlignment="1" applyProtection="1">
      <alignment horizontal="right"/>
    </xf>
    <xf numFmtId="164" fontId="8" fillId="0" borderId="0" xfId="0" applyNumberFormat="1" applyFont="1" applyAlignment="1" applyProtection="1">
      <alignment horizontal="right"/>
    </xf>
    <xf numFmtId="0" fontId="8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165" fontId="8" fillId="0" borderId="0" xfId="0" applyNumberFormat="1" applyFont="1" applyAlignment="1" applyProtection="1">
      <alignment horizontal="right"/>
    </xf>
    <xf numFmtId="2" fontId="8" fillId="0" borderId="0" xfId="0" applyNumberFormat="1" applyFont="1" applyAlignment="1" applyProtection="1">
      <alignment horizontal="right"/>
    </xf>
    <xf numFmtId="2" fontId="17" fillId="0" borderId="0" xfId="0" applyNumberFormat="1" applyFont="1" applyAlignment="1" applyProtection="1">
      <alignment horizontal="right"/>
    </xf>
    <xf numFmtId="0" fontId="18" fillId="0" borderId="0" xfId="0" applyFont="1" applyAlignment="1" applyProtection="1">
      <alignment horizontal="left" wrapText="1"/>
    </xf>
    <xf numFmtId="2" fontId="19" fillId="0" borderId="0" xfId="0" applyNumberFormat="1" applyFont="1" applyAlignment="1" applyProtection="1">
      <alignment horizontal="right"/>
    </xf>
    <xf numFmtId="0" fontId="1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7"/>
  <sheetViews>
    <sheetView showGridLines="0" tabSelected="1" workbookViewId="0">
      <pane ySplit="11" topLeftCell="A108" activePane="bottomLeft" state="frozenSplit"/>
      <selection pane="bottomLeft" activeCell="K124" sqref="K124"/>
    </sheetView>
  </sheetViews>
  <sheetFormatPr defaultColWidth="10.5" defaultRowHeight="12" customHeight="1"/>
  <cols>
    <col min="1" max="1" width="6.6640625" style="2" customWidth="1"/>
    <col min="2" max="2" width="6.83203125" style="2" customWidth="1"/>
    <col min="3" max="3" width="14.5" style="2" customWidth="1"/>
    <col min="4" max="4" width="53.6640625" style="2" customWidth="1"/>
    <col min="5" max="5" width="3.83203125" style="2" customWidth="1"/>
    <col min="6" max="7" width="13.5" style="2" customWidth="1"/>
    <col min="8" max="8" width="14.5" style="2" customWidth="1"/>
    <col min="9" max="16384" width="10.5" style="1"/>
  </cols>
  <sheetData>
    <row r="1" spans="1:8" s="2" customFormat="1" ht="27.75" customHeight="1">
      <c r="A1" s="41" t="s">
        <v>274</v>
      </c>
      <c r="B1" s="41"/>
      <c r="C1" s="41"/>
      <c r="D1" s="41"/>
      <c r="E1" s="41"/>
      <c r="F1" s="41"/>
      <c r="G1" s="41"/>
      <c r="H1" s="41"/>
    </row>
    <row r="2" spans="1:8" s="2" customFormat="1" ht="12.75" customHeight="1">
      <c r="A2" s="3" t="s">
        <v>0</v>
      </c>
      <c r="B2" s="4"/>
      <c r="C2" s="3" t="s">
        <v>1</v>
      </c>
      <c r="D2" s="5"/>
      <c r="E2" s="5"/>
      <c r="F2" s="6"/>
      <c r="G2" s="7"/>
      <c r="H2" s="8"/>
    </row>
    <row r="3" spans="1:8" s="2" customFormat="1" ht="12.75" customHeight="1">
      <c r="A3" s="3" t="s">
        <v>2</v>
      </c>
      <c r="B3" s="4"/>
      <c r="C3" s="3" t="s">
        <v>3</v>
      </c>
      <c r="D3" s="5"/>
      <c r="E3" s="5"/>
      <c r="F3" s="9"/>
      <c r="G3" s="10"/>
      <c r="H3" s="8"/>
    </row>
    <row r="4" spans="1:8" s="2" customFormat="1" ht="12.75" customHeight="1">
      <c r="A4" s="3" t="s">
        <v>4</v>
      </c>
      <c r="B4" s="4"/>
      <c r="C4" s="3" t="s">
        <v>5</v>
      </c>
      <c r="D4" s="5"/>
      <c r="E4" s="5"/>
      <c r="F4" s="9"/>
      <c r="G4" s="10"/>
      <c r="H4" s="8"/>
    </row>
    <row r="5" spans="1:8" s="2" customFormat="1" ht="6.75" customHeight="1">
      <c r="A5" s="7"/>
      <c r="B5" s="8"/>
      <c r="C5" s="8"/>
      <c r="D5" s="8"/>
      <c r="E5" s="8"/>
      <c r="F5" s="8"/>
      <c r="G5" s="8"/>
      <c r="H5" s="8"/>
    </row>
    <row r="6" spans="1:8" s="2" customFormat="1" ht="13.5" customHeight="1">
      <c r="A6" s="11" t="s">
        <v>6</v>
      </c>
      <c r="B6" s="7"/>
      <c r="C6" s="42"/>
      <c r="D6" s="43"/>
      <c r="E6" s="12"/>
      <c r="F6" s="12"/>
      <c r="G6" s="12"/>
      <c r="H6" s="12"/>
    </row>
    <row r="7" spans="1:8" s="2" customFormat="1" ht="14.25" customHeight="1">
      <c r="A7" s="11" t="s">
        <v>7</v>
      </c>
      <c r="B7" s="12"/>
      <c r="C7" s="42"/>
      <c r="D7" s="44"/>
      <c r="E7" s="12"/>
      <c r="F7" s="11" t="s">
        <v>8</v>
      </c>
      <c r="G7" s="11"/>
      <c r="H7" s="13"/>
    </row>
    <row r="8" spans="1:8" s="2" customFormat="1" ht="14.25" customHeight="1">
      <c r="A8" s="11" t="s">
        <v>9</v>
      </c>
      <c r="B8" s="12"/>
      <c r="C8" s="42" t="s">
        <v>10</v>
      </c>
      <c r="D8" s="44"/>
      <c r="E8" s="12"/>
      <c r="F8" s="11" t="s">
        <v>11</v>
      </c>
      <c r="G8" s="11" t="s">
        <v>12</v>
      </c>
      <c r="H8" s="13"/>
    </row>
    <row r="9" spans="1:8" s="2" customFormat="1" ht="6.75" customHeight="1">
      <c r="A9" s="14"/>
      <c r="B9" s="12"/>
      <c r="C9" s="12"/>
      <c r="D9" s="12"/>
      <c r="E9" s="12"/>
      <c r="F9" s="12"/>
      <c r="G9" s="12"/>
      <c r="H9" s="12"/>
    </row>
    <row r="10" spans="1:8" s="2" customFormat="1" ht="26.25" customHeight="1">
      <c r="A10" s="15" t="s">
        <v>13</v>
      </c>
      <c r="B10" s="15" t="s">
        <v>14</v>
      </c>
      <c r="C10" s="15" t="s">
        <v>15</v>
      </c>
      <c r="D10" s="15" t="s">
        <v>16</v>
      </c>
      <c r="E10" s="15" t="s">
        <v>17</v>
      </c>
      <c r="F10" s="15" t="s">
        <v>18</v>
      </c>
      <c r="G10" s="15" t="s">
        <v>19</v>
      </c>
      <c r="H10" s="15" t="s">
        <v>20</v>
      </c>
    </row>
    <row r="11" spans="1:8" s="2" customFormat="1" ht="12.75" hidden="1" customHeight="1">
      <c r="A11" s="15" t="s">
        <v>21</v>
      </c>
      <c r="B11" s="15" t="s">
        <v>22</v>
      </c>
      <c r="C11" s="15" t="s">
        <v>23</v>
      </c>
      <c r="D11" s="15" t="s">
        <v>24</v>
      </c>
      <c r="E11" s="15" t="s">
        <v>25</v>
      </c>
      <c r="F11" s="15" t="s">
        <v>26</v>
      </c>
      <c r="G11" s="15" t="s">
        <v>27</v>
      </c>
      <c r="H11" s="15" t="s">
        <v>28</v>
      </c>
    </row>
    <row r="12" spans="1:8" s="2" customFormat="1" ht="5.25" customHeight="1">
      <c r="A12" s="7"/>
      <c r="B12" s="8"/>
      <c r="C12" s="8"/>
      <c r="D12" s="8"/>
      <c r="E12" s="8"/>
      <c r="F12" s="8"/>
      <c r="G12" s="8"/>
      <c r="H12" s="8"/>
    </row>
    <row r="13" spans="1:8" s="2" customFormat="1" ht="9" customHeight="1">
      <c r="A13" s="16"/>
      <c r="B13" s="8"/>
      <c r="C13" s="8"/>
      <c r="D13" s="8"/>
      <c r="E13" s="8"/>
      <c r="F13" s="8"/>
      <c r="G13" s="8"/>
      <c r="H13" s="8"/>
    </row>
    <row r="14" spans="1:8" s="2" customFormat="1" ht="16.5" customHeight="1">
      <c r="A14" s="17"/>
      <c r="B14" s="18"/>
      <c r="C14" s="19" t="s">
        <v>29</v>
      </c>
      <c r="D14" s="20" t="s">
        <v>30</v>
      </c>
      <c r="E14" s="18"/>
      <c r="F14" s="21"/>
      <c r="G14" s="22"/>
      <c r="H14" s="38">
        <f>H15+H22+H46+H50+H74+H92+H107</f>
        <v>0</v>
      </c>
    </row>
    <row r="15" spans="1:8" s="2" customFormat="1" ht="28.5" customHeight="1">
      <c r="A15" s="17"/>
      <c r="B15" s="18"/>
      <c r="C15" s="23" t="s">
        <v>31</v>
      </c>
      <c r="D15" s="23" t="s">
        <v>32</v>
      </c>
      <c r="E15" s="18"/>
      <c r="F15" s="21"/>
      <c r="G15" s="22"/>
      <c r="H15" s="38">
        <f>SUM(H16:H21)</f>
        <v>0</v>
      </c>
    </row>
    <row r="16" spans="1:8" s="2" customFormat="1" ht="24" customHeight="1">
      <c r="A16" s="24">
        <v>1</v>
      </c>
      <c r="B16" s="25" t="s">
        <v>31</v>
      </c>
      <c r="C16" s="25" t="s">
        <v>33</v>
      </c>
      <c r="D16" s="25" t="s">
        <v>34</v>
      </c>
      <c r="E16" s="25" t="s">
        <v>35</v>
      </c>
      <c r="F16" s="26">
        <v>37</v>
      </c>
      <c r="G16" s="27"/>
      <c r="H16" s="28">
        <f>ROUND(F16*G16,2)</f>
        <v>0</v>
      </c>
    </row>
    <row r="17" spans="1:8" s="2" customFormat="1" ht="24" customHeight="1">
      <c r="A17" s="24">
        <v>2</v>
      </c>
      <c r="B17" s="25" t="s">
        <v>31</v>
      </c>
      <c r="C17" s="25" t="s">
        <v>36</v>
      </c>
      <c r="D17" s="25" t="s">
        <v>37</v>
      </c>
      <c r="E17" s="25" t="s">
        <v>35</v>
      </c>
      <c r="F17" s="26">
        <v>10</v>
      </c>
      <c r="G17" s="27"/>
      <c r="H17" s="28">
        <f t="shared" ref="H17:H80" si="0">ROUND(F17*G17,2)</f>
        <v>0</v>
      </c>
    </row>
    <row r="18" spans="1:8" s="2" customFormat="1" ht="24" customHeight="1">
      <c r="A18" s="29">
        <v>3</v>
      </c>
      <c r="B18" s="30" t="s">
        <v>38</v>
      </c>
      <c r="C18" s="30" t="s">
        <v>39</v>
      </c>
      <c r="D18" s="30" t="s">
        <v>40</v>
      </c>
      <c r="E18" s="30" t="s">
        <v>41</v>
      </c>
      <c r="F18" s="31">
        <v>26</v>
      </c>
      <c r="G18" s="32"/>
      <c r="H18" s="28">
        <f t="shared" si="0"/>
        <v>0</v>
      </c>
    </row>
    <row r="19" spans="1:8" s="2" customFormat="1" ht="24" customHeight="1">
      <c r="A19" s="29">
        <v>4</v>
      </c>
      <c r="B19" s="30" t="s">
        <v>38</v>
      </c>
      <c r="C19" s="30" t="s">
        <v>42</v>
      </c>
      <c r="D19" s="30" t="s">
        <v>43</v>
      </c>
      <c r="E19" s="30" t="s">
        <v>41</v>
      </c>
      <c r="F19" s="31">
        <v>11</v>
      </c>
      <c r="G19" s="32"/>
      <c r="H19" s="28">
        <f t="shared" si="0"/>
        <v>0</v>
      </c>
    </row>
    <row r="20" spans="1:8" s="2" customFormat="1" ht="24" customHeight="1">
      <c r="A20" s="29">
        <v>5</v>
      </c>
      <c r="B20" s="30" t="s">
        <v>38</v>
      </c>
      <c r="C20" s="30" t="s">
        <v>44</v>
      </c>
      <c r="D20" s="30" t="s">
        <v>45</v>
      </c>
      <c r="E20" s="30" t="s">
        <v>41</v>
      </c>
      <c r="F20" s="31">
        <v>10</v>
      </c>
      <c r="G20" s="32"/>
      <c r="H20" s="28">
        <f t="shared" si="0"/>
        <v>0</v>
      </c>
    </row>
    <row r="21" spans="1:8" s="2" customFormat="1" ht="24" customHeight="1">
      <c r="A21" s="24">
        <v>6</v>
      </c>
      <c r="B21" s="25" t="s">
        <v>31</v>
      </c>
      <c r="C21" s="25" t="s">
        <v>46</v>
      </c>
      <c r="D21" s="25" t="s">
        <v>47</v>
      </c>
      <c r="E21" s="25" t="s">
        <v>48</v>
      </c>
      <c r="F21" s="26">
        <v>2.2919999999999998</v>
      </c>
      <c r="G21" s="27"/>
      <c r="H21" s="28">
        <f t="shared" si="0"/>
        <v>0</v>
      </c>
    </row>
    <row r="22" spans="1:8" s="2" customFormat="1" ht="28.5" customHeight="1">
      <c r="A22" s="17"/>
      <c r="B22" s="18"/>
      <c r="C22" s="23" t="s">
        <v>49</v>
      </c>
      <c r="D22" s="23" t="s">
        <v>50</v>
      </c>
      <c r="E22" s="18"/>
      <c r="F22" s="21"/>
      <c r="G22" s="22"/>
      <c r="H22" s="38">
        <f>SUM(H23:H45)</f>
        <v>0</v>
      </c>
    </row>
    <row r="23" spans="1:8" s="2" customFormat="1" ht="13.5" customHeight="1">
      <c r="A23" s="24">
        <v>7</v>
      </c>
      <c r="B23" s="25" t="s">
        <v>51</v>
      </c>
      <c r="C23" s="25" t="s">
        <v>52</v>
      </c>
      <c r="D23" s="25" t="s">
        <v>53</v>
      </c>
      <c r="E23" s="25" t="s">
        <v>54</v>
      </c>
      <c r="F23" s="26">
        <v>1</v>
      </c>
      <c r="G23" s="27"/>
      <c r="H23" s="28">
        <f t="shared" si="0"/>
        <v>0</v>
      </c>
    </row>
    <row r="24" spans="1:8" s="2" customFormat="1" ht="24" customHeight="1">
      <c r="A24" s="24">
        <v>8</v>
      </c>
      <c r="B24" s="25" t="s">
        <v>51</v>
      </c>
      <c r="C24" s="25" t="s">
        <v>55</v>
      </c>
      <c r="D24" s="25" t="s">
        <v>56</v>
      </c>
      <c r="E24" s="25" t="s">
        <v>57</v>
      </c>
      <c r="F24" s="26">
        <v>1</v>
      </c>
      <c r="G24" s="27"/>
      <c r="H24" s="28">
        <f t="shared" si="0"/>
        <v>0</v>
      </c>
    </row>
    <row r="25" spans="1:8" s="2" customFormat="1" ht="24" customHeight="1">
      <c r="A25" s="24">
        <v>9</v>
      </c>
      <c r="B25" s="25" t="s">
        <v>51</v>
      </c>
      <c r="C25" s="25" t="s">
        <v>58</v>
      </c>
      <c r="D25" s="25" t="s">
        <v>59</v>
      </c>
      <c r="E25" s="25" t="s">
        <v>60</v>
      </c>
      <c r="F25" s="26">
        <v>1</v>
      </c>
      <c r="G25" s="27"/>
      <c r="H25" s="28">
        <f t="shared" si="0"/>
        <v>0</v>
      </c>
    </row>
    <row r="26" spans="1:8" s="2" customFormat="1" ht="24" customHeight="1">
      <c r="A26" s="29">
        <v>10</v>
      </c>
      <c r="B26" s="30" t="s">
        <v>61</v>
      </c>
      <c r="C26" s="30" t="s">
        <v>62</v>
      </c>
      <c r="D26" s="30" t="s">
        <v>63</v>
      </c>
      <c r="E26" s="30" t="s">
        <v>60</v>
      </c>
      <c r="F26" s="31">
        <v>1</v>
      </c>
      <c r="G26" s="32"/>
      <c r="H26" s="28">
        <f t="shared" si="0"/>
        <v>0</v>
      </c>
    </row>
    <row r="27" spans="1:8" s="2" customFormat="1" ht="34.5" customHeight="1">
      <c r="A27" s="24">
        <v>11</v>
      </c>
      <c r="B27" s="25" t="s">
        <v>51</v>
      </c>
      <c r="C27" s="25" t="s">
        <v>64</v>
      </c>
      <c r="D27" s="25" t="s">
        <v>65</v>
      </c>
      <c r="E27" s="25" t="s">
        <v>60</v>
      </c>
      <c r="F27" s="26">
        <v>1</v>
      </c>
      <c r="G27" s="27"/>
      <c r="H27" s="28">
        <f t="shared" si="0"/>
        <v>0</v>
      </c>
    </row>
    <row r="28" spans="1:8" s="2" customFormat="1" ht="24" customHeight="1">
      <c r="A28" s="29">
        <v>12</v>
      </c>
      <c r="B28" s="30" t="s">
        <v>61</v>
      </c>
      <c r="C28" s="30" t="s">
        <v>66</v>
      </c>
      <c r="D28" s="30" t="s">
        <v>67</v>
      </c>
      <c r="E28" s="30" t="s">
        <v>60</v>
      </c>
      <c r="F28" s="31">
        <v>1</v>
      </c>
      <c r="G28" s="32"/>
      <c r="H28" s="28">
        <f t="shared" si="0"/>
        <v>0</v>
      </c>
    </row>
    <row r="29" spans="1:8" s="2" customFormat="1" ht="34.5" customHeight="1">
      <c r="A29" s="29">
        <v>13</v>
      </c>
      <c r="B29" s="30" t="s">
        <v>68</v>
      </c>
      <c r="C29" s="30" t="s">
        <v>69</v>
      </c>
      <c r="D29" s="30" t="s">
        <v>70</v>
      </c>
      <c r="E29" s="30" t="s">
        <v>60</v>
      </c>
      <c r="F29" s="31">
        <v>1</v>
      </c>
      <c r="G29" s="32"/>
      <c r="H29" s="28">
        <f t="shared" si="0"/>
        <v>0</v>
      </c>
    </row>
    <row r="30" spans="1:8" s="2" customFormat="1" ht="34.5" customHeight="1">
      <c r="A30" s="29">
        <v>14</v>
      </c>
      <c r="B30" s="30" t="s">
        <v>68</v>
      </c>
      <c r="C30" s="30" t="s">
        <v>71</v>
      </c>
      <c r="D30" s="30" t="s">
        <v>72</v>
      </c>
      <c r="E30" s="30" t="s">
        <v>60</v>
      </c>
      <c r="F30" s="31">
        <v>1</v>
      </c>
      <c r="G30" s="32"/>
      <c r="H30" s="28">
        <f t="shared" si="0"/>
        <v>0</v>
      </c>
    </row>
    <row r="31" spans="1:8" s="2" customFormat="1" ht="34.5" customHeight="1">
      <c r="A31" s="29">
        <v>15</v>
      </c>
      <c r="B31" s="30" t="s">
        <v>68</v>
      </c>
      <c r="C31" s="30" t="s">
        <v>73</v>
      </c>
      <c r="D31" s="30" t="s">
        <v>74</v>
      </c>
      <c r="E31" s="30" t="s">
        <v>60</v>
      </c>
      <c r="F31" s="31">
        <v>1</v>
      </c>
      <c r="G31" s="32"/>
      <c r="H31" s="28">
        <f t="shared" si="0"/>
        <v>0</v>
      </c>
    </row>
    <row r="32" spans="1:8" s="2" customFormat="1" ht="24" customHeight="1">
      <c r="A32" s="29">
        <v>16</v>
      </c>
      <c r="B32" s="30" t="s">
        <v>68</v>
      </c>
      <c r="C32" s="30" t="s">
        <v>75</v>
      </c>
      <c r="D32" s="30" t="s">
        <v>76</v>
      </c>
      <c r="E32" s="30" t="s">
        <v>60</v>
      </c>
      <c r="F32" s="31">
        <v>1</v>
      </c>
      <c r="G32" s="32"/>
      <c r="H32" s="28">
        <f t="shared" si="0"/>
        <v>0</v>
      </c>
    </row>
    <row r="33" spans="1:8" s="2" customFormat="1" ht="24" customHeight="1">
      <c r="A33" s="29">
        <v>17</v>
      </c>
      <c r="B33" s="30" t="s">
        <v>68</v>
      </c>
      <c r="C33" s="30" t="s">
        <v>77</v>
      </c>
      <c r="D33" s="30" t="s">
        <v>78</v>
      </c>
      <c r="E33" s="30" t="s">
        <v>60</v>
      </c>
      <c r="F33" s="31">
        <v>1</v>
      </c>
      <c r="G33" s="32"/>
      <c r="H33" s="28">
        <f t="shared" si="0"/>
        <v>0</v>
      </c>
    </row>
    <row r="34" spans="1:8" s="2" customFormat="1" ht="24" customHeight="1">
      <c r="A34" s="24">
        <v>18</v>
      </c>
      <c r="B34" s="25" t="s">
        <v>51</v>
      </c>
      <c r="C34" s="25" t="s">
        <v>79</v>
      </c>
      <c r="D34" s="25" t="s">
        <v>80</v>
      </c>
      <c r="E34" s="25" t="s">
        <v>60</v>
      </c>
      <c r="F34" s="26">
        <v>1</v>
      </c>
      <c r="G34" s="27"/>
      <c r="H34" s="28">
        <f t="shared" si="0"/>
        <v>0</v>
      </c>
    </row>
    <row r="35" spans="1:8" s="2" customFormat="1" ht="34.5" customHeight="1">
      <c r="A35" s="29">
        <v>19</v>
      </c>
      <c r="B35" s="30" t="s">
        <v>81</v>
      </c>
      <c r="C35" s="30" t="s">
        <v>82</v>
      </c>
      <c r="D35" s="30" t="s">
        <v>83</v>
      </c>
      <c r="E35" s="30" t="s">
        <v>60</v>
      </c>
      <c r="F35" s="31">
        <v>1</v>
      </c>
      <c r="G35" s="32"/>
      <c r="H35" s="28">
        <f t="shared" si="0"/>
        <v>0</v>
      </c>
    </row>
    <row r="36" spans="1:8" s="2" customFormat="1" ht="34.5" customHeight="1">
      <c r="A36" s="29">
        <v>20</v>
      </c>
      <c r="B36" s="30" t="s">
        <v>81</v>
      </c>
      <c r="C36" s="30" t="s">
        <v>84</v>
      </c>
      <c r="D36" s="30" t="s">
        <v>85</v>
      </c>
      <c r="E36" s="30" t="s">
        <v>60</v>
      </c>
      <c r="F36" s="31">
        <v>1</v>
      </c>
      <c r="G36" s="32"/>
      <c r="H36" s="28">
        <f t="shared" si="0"/>
        <v>0</v>
      </c>
    </row>
    <row r="37" spans="1:8" s="2" customFormat="1" ht="34.5" customHeight="1">
      <c r="A37" s="29">
        <v>21</v>
      </c>
      <c r="B37" s="30" t="s">
        <v>81</v>
      </c>
      <c r="C37" s="30" t="s">
        <v>86</v>
      </c>
      <c r="D37" s="30" t="s">
        <v>87</v>
      </c>
      <c r="E37" s="30" t="s">
        <v>60</v>
      </c>
      <c r="F37" s="31">
        <v>1</v>
      </c>
      <c r="G37" s="32"/>
      <c r="H37" s="28">
        <f t="shared" si="0"/>
        <v>0</v>
      </c>
    </row>
    <row r="38" spans="1:8" s="2" customFormat="1" ht="34.5" customHeight="1">
      <c r="A38" s="29">
        <v>22</v>
      </c>
      <c r="B38" s="30" t="s">
        <v>81</v>
      </c>
      <c r="C38" s="30" t="s">
        <v>88</v>
      </c>
      <c r="D38" s="30" t="s">
        <v>89</v>
      </c>
      <c r="E38" s="30" t="s">
        <v>60</v>
      </c>
      <c r="F38" s="31">
        <v>1</v>
      </c>
      <c r="G38" s="32"/>
      <c r="H38" s="28">
        <f t="shared" si="0"/>
        <v>0</v>
      </c>
    </row>
    <row r="39" spans="1:8" s="2" customFormat="1" ht="24" customHeight="1">
      <c r="A39" s="29">
        <v>23</v>
      </c>
      <c r="B39" s="30" t="s">
        <v>81</v>
      </c>
      <c r="C39" s="30" t="s">
        <v>90</v>
      </c>
      <c r="D39" s="30" t="s">
        <v>91</v>
      </c>
      <c r="E39" s="30" t="s">
        <v>60</v>
      </c>
      <c r="F39" s="31">
        <v>1</v>
      </c>
      <c r="G39" s="32"/>
      <c r="H39" s="28">
        <f t="shared" si="0"/>
        <v>0</v>
      </c>
    </row>
    <row r="40" spans="1:8" s="2" customFormat="1" ht="34.5" customHeight="1">
      <c r="A40" s="29">
        <v>24</v>
      </c>
      <c r="B40" s="30" t="s">
        <v>81</v>
      </c>
      <c r="C40" s="30" t="s">
        <v>92</v>
      </c>
      <c r="D40" s="30" t="s">
        <v>93</v>
      </c>
      <c r="E40" s="30" t="s">
        <v>60</v>
      </c>
      <c r="F40" s="31">
        <v>2</v>
      </c>
      <c r="G40" s="32"/>
      <c r="H40" s="28">
        <f t="shared" si="0"/>
        <v>0</v>
      </c>
    </row>
    <row r="41" spans="1:8" s="2" customFormat="1" ht="24" customHeight="1">
      <c r="A41" s="29">
        <v>25</v>
      </c>
      <c r="B41" s="30" t="s">
        <v>81</v>
      </c>
      <c r="C41" s="30" t="s">
        <v>94</v>
      </c>
      <c r="D41" s="30" t="s">
        <v>95</v>
      </c>
      <c r="E41" s="30" t="s">
        <v>60</v>
      </c>
      <c r="F41" s="31">
        <v>1</v>
      </c>
      <c r="G41" s="32"/>
      <c r="H41" s="28">
        <f t="shared" si="0"/>
        <v>0</v>
      </c>
    </row>
    <row r="42" spans="1:8" s="2" customFormat="1" ht="13.5" customHeight="1">
      <c r="A42" s="29">
        <v>26</v>
      </c>
      <c r="B42" s="30" t="s">
        <v>81</v>
      </c>
      <c r="C42" s="30" t="s">
        <v>96</v>
      </c>
      <c r="D42" s="30" t="s">
        <v>97</v>
      </c>
      <c r="E42" s="30" t="s">
        <v>60</v>
      </c>
      <c r="F42" s="31">
        <v>1</v>
      </c>
      <c r="G42" s="32"/>
      <c r="H42" s="28">
        <f t="shared" si="0"/>
        <v>0</v>
      </c>
    </row>
    <row r="43" spans="1:8" s="2" customFormat="1" ht="24" customHeight="1">
      <c r="A43" s="29">
        <v>27</v>
      </c>
      <c r="B43" s="30" t="s">
        <v>98</v>
      </c>
      <c r="C43" s="30" t="s">
        <v>99</v>
      </c>
      <c r="D43" s="30" t="s">
        <v>100</v>
      </c>
      <c r="E43" s="30" t="s">
        <v>60</v>
      </c>
      <c r="F43" s="31">
        <v>1</v>
      </c>
      <c r="G43" s="32"/>
      <c r="H43" s="28">
        <f t="shared" si="0"/>
        <v>0</v>
      </c>
    </row>
    <row r="44" spans="1:8" s="2" customFormat="1" ht="13.5" customHeight="1">
      <c r="A44" s="24">
        <v>28</v>
      </c>
      <c r="B44" s="25" t="s">
        <v>51</v>
      </c>
      <c r="C44" s="25" t="s">
        <v>101</v>
      </c>
      <c r="D44" s="25" t="s">
        <v>102</v>
      </c>
      <c r="E44" s="25" t="s">
        <v>48</v>
      </c>
      <c r="F44" s="26">
        <v>25.16</v>
      </c>
      <c r="G44" s="27"/>
      <c r="H44" s="28">
        <f t="shared" si="0"/>
        <v>0</v>
      </c>
    </row>
    <row r="45" spans="1:8" s="2" customFormat="1" ht="24" customHeight="1">
      <c r="A45" s="24">
        <v>29</v>
      </c>
      <c r="B45" s="25" t="s">
        <v>51</v>
      </c>
      <c r="C45" s="25" t="s">
        <v>103</v>
      </c>
      <c r="D45" s="25" t="s">
        <v>104</v>
      </c>
      <c r="E45" s="25" t="s">
        <v>48</v>
      </c>
      <c r="F45" s="26">
        <v>165.261</v>
      </c>
      <c r="G45" s="27"/>
      <c r="H45" s="28">
        <f t="shared" si="0"/>
        <v>0</v>
      </c>
    </row>
    <row r="46" spans="1:8" s="2" customFormat="1" ht="28.5" customHeight="1">
      <c r="A46" s="17"/>
      <c r="B46" s="18"/>
      <c r="C46" s="23" t="s">
        <v>105</v>
      </c>
      <c r="D46" s="23" t="s">
        <v>106</v>
      </c>
      <c r="E46" s="18"/>
      <c r="F46" s="21"/>
      <c r="G46" s="22"/>
      <c r="H46" s="38">
        <f>SUM(H47:H49)</f>
        <v>0</v>
      </c>
    </row>
    <row r="47" spans="1:8" s="2" customFormat="1" ht="24" customHeight="1">
      <c r="A47" s="24">
        <v>30</v>
      </c>
      <c r="B47" s="25" t="s">
        <v>51</v>
      </c>
      <c r="C47" s="25" t="s">
        <v>107</v>
      </c>
      <c r="D47" s="25" t="s">
        <v>108</v>
      </c>
      <c r="E47" s="25" t="s">
        <v>35</v>
      </c>
      <c r="F47" s="26">
        <v>46</v>
      </c>
      <c r="G47" s="27"/>
      <c r="H47" s="28">
        <f t="shared" si="0"/>
        <v>0</v>
      </c>
    </row>
    <row r="48" spans="1:8" s="2" customFormat="1" ht="24" customHeight="1">
      <c r="A48" s="24">
        <v>31</v>
      </c>
      <c r="B48" s="25" t="s">
        <v>51</v>
      </c>
      <c r="C48" s="25" t="s">
        <v>109</v>
      </c>
      <c r="D48" s="25" t="s">
        <v>110</v>
      </c>
      <c r="E48" s="25" t="s">
        <v>35</v>
      </c>
      <c r="F48" s="26">
        <v>370</v>
      </c>
      <c r="G48" s="27"/>
      <c r="H48" s="28">
        <f t="shared" si="0"/>
        <v>0</v>
      </c>
    </row>
    <row r="49" spans="1:8" s="2" customFormat="1" ht="24" customHeight="1">
      <c r="A49" s="24">
        <v>32</v>
      </c>
      <c r="B49" s="25" t="s">
        <v>51</v>
      </c>
      <c r="C49" s="25" t="s">
        <v>111</v>
      </c>
      <c r="D49" s="25" t="s">
        <v>112</v>
      </c>
      <c r="E49" s="25" t="s">
        <v>48</v>
      </c>
      <c r="F49" s="26">
        <v>1.5669999999999999</v>
      </c>
      <c r="G49" s="27"/>
      <c r="H49" s="28">
        <f t="shared" si="0"/>
        <v>0</v>
      </c>
    </row>
    <row r="50" spans="1:8" s="2" customFormat="1" ht="28.5" customHeight="1">
      <c r="A50" s="17"/>
      <c r="B50" s="18"/>
      <c r="C50" s="23" t="s">
        <v>113</v>
      </c>
      <c r="D50" s="23" t="s">
        <v>114</v>
      </c>
      <c r="E50" s="18"/>
      <c r="F50" s="21"/>
      <c r="G50" s="22"/>
      <c r="H50" s="38">
        <f>SUM(H51:H73)</f>
        <v>0</v>
      </c>
    </row>
    <row r="51" spans="1:8" s="2" customFormat="1" ht="24" customHeight="1">
      <c r="A51" s="24">
        <v>33</v>
      </c>
      <c r="B51" s="25" t="s">
        <v>51</v>
      </c>
      <c r="C51" s="25" t="s">
        <v>115</v>
      </c>
      <c r="D51" s="25" t="s">
        <v>116</v>
      </c>
      <c r="E51" s="25" t="s">
        <v>60</v>
      </c>
      <c r="F51" s="26">
        <v>60</v>
      </c>
      <c r="G51" s="27"/>
      <c r="H51" s="28">
        <f t="shared" si="0"/>
        <v>0</v>
      </c>
    </row>
    <row r="52" spans="1:8" s="2" customFormat="1" ht="13.5" customHeight="1">
      <c r="A52" s="24">
        <v>34</v>
      </c>
      <c r="B52" s="25" t="s">
        <v>51</v>
      </c>
      <c r="C52" s="25" t="s">
        <v>117</v>
      </c>
      <c r="D52" s="25" t="s">
        <v>118</v>
      </c>
      <c r="E52" s="25" t="s">
        <v>60</v>
      </c>
      <c r="F52" s="26">
        <v>3</v>
      </c>
      <c r="G52" s="27"/>
      <c r="H52" s="28">
        <f t="shared" si="0"/>
        <v>0</v>
      </c>
    </row>
    <row r="53" spans="1:8" s="2" customFormat="1" ht="24" customHeight="1">
      <c r="A53" s="29">
        <v>35</v>
      </c>
      <c r="B53" s="30" t="s">
        <v>61</v>
      </c>
      <c r="C53" s="30" t="s">
        <v>119</v>
      </c>
      <c r="D53" s="30" t="s">
        <v>120</v>
      </c>
      <c r="E53" s="30" t="s">
        <v>60</v>
      </c>
      <c r="F53" s="31">
        <v>1</v>
      </c>
      <c r="G53" s="32"/>
      <c r="H53" s="28">
        <f t="shared" si="0"/>
        <v>0</v>
      </c>
    </row>
    <row r="54" spans="1:8" s="2" customFormat="1" ht="34.5" customHeight="1">
      <c r="A54" s="29">
        <v>36</v>
      </c>
      <c r="B54" s="30" t="s">
        <v>121</v>
      </c>
      <c r="C54" s="30" t="s">
        <v>122</v>
      </c>
      <c r="D54" s="30" t="s">
        <v>123</v>
      </c>
      <c r="E54" s="30" t="s">
        <v>60</v>
      </c>
      <c r="F54" s="31">
        <v>2</v>
      </c>
      <c r="G54" s="32"/>
      <c r="H54" s="28">
        <f t="shared" si="0"/>
        <v>0</v>
      </c>
    </row>
    <row r="55" spans="1:8" s="2" customFormat="1" ht="13.5" customHeight="1">
      <c r="A55" s="24">
        <v>37</v>
      </c>
      <c r="B55" s="25" t="s">
        <v>51</v>
      </c>
      <c r="C55" s="25" t="s">
        <v>124</v>
      </c>
      <c r="D55" s="25" t="s">
        <v>125</v>
      </c>
      <c r="E55" s="25" t="s">
        <v>60</v>
      </c>
      <c r="F55" s="26">
        <v>3</v>
      </c>
      <c r="G55" s="27"/>
      <c r="H55" s="28">
        <f t="shared" si="0"/>
        <v>0</v>
      </c>
    </row>
    <row r="56" spans="1:8" s="2" customFormat="1" ht="34.5" customHeight="1">
      <c r="A56" s="29">
        <v>38</v>
      </c>
      <c r="B56" s="30" t="s">
        <v>121</v>
      </c>
      <c r="C56" s="30" t="s">
        <v>126</v>
      </c>
      <c r="D56" s="30" t="s">
        <v>127</v>
      </c>
      <c r="E56" s="30" t="s">
        <v>60</v>
      </c>
      <c r="F56" s="31">
        <v>3</v>
      </c>
      <c r="G56" s="32"/>
      <c r="H56" s="28">
        <f t="shared" si="0"/>
        <v>0</v>
      </c>
    </row>
    <row r="57" spans="1:8" s="2" customFormat="1" ht="13.5" customHeight="1">
      <c r="A57" s="24">
        <v>39</v>
      </c>
      <c r="B57" s="25" t="s">
        <v>51</v>
      </c>
      <c r="C57" s="25" t="s">
        <v>128</v>
      </c>
      <c r="D57" s="25" t="s">
        <v>129</v>
      </c>
      <c r="E57" s="25" t="s">
        <v>60</v>
      </c>
      <c r="F57" s="26">
        <v>2</v>
      </c>
      <c r="G57" s="27"/>
      <c r="H57" s="28">
        <f t="shared" si="0"/>
        <v>0</v>
      </c>
    </row>
    <row r="58" spans="1:8" s="2" customFormat="1" ht="34.5" customHeight="1">
      <c r="A58" s="29">
        <v>40</v>
      </c>
      <c r="B58" s="30" t="s">
        <v>121</v>
      </c>
      <c r="C58" s="30" t="s">
        <v>130</v>
      </c>
      <c r="D58" s="30" t="s">
        <v>131</v>
      </c>
      <c r="E58" s="30" t="s">
        <v>60</v>
      </c>
      <c r="F58" s="31">
        <v>2</v>
      </c>
      <c r="G58" s="32"/>
      <c r="H58" s="28">
        <f t="shared" si="0"/>
        <v>0</v>
      </c>
    </row>
    <row r="59" spans="1:8" s="2" customFormat="1" ht="24" customHeight="1">
      <c r="A59" s="24">
        <v>41</v>
      </c>
      <c r="B59" s="25" t="s">
        <v>51</v>
      </c>
      <c r="C59" s="25" t="s">
        <v>132</v>
      </c>
      <c r="D59" s="25" t="s">
        <v>133</v>
      </c>
      <c r="E59" s="25" t="s">
        <v>60</v>
      </c>
      <c r="F59" s="26">
        <v>4</v>
      </c>
      <c r="G59" s="27"/>
      <c r="H59" s="28">
        <f t="shared" si="0"/>
        <v>0</v>
      </c>
    </row>
    <row r="60" spans="1:8" s="2" customFormat="1" ht="24" customHeight="1">
      <c r="A60" s="29">
        <v>42</v>
      </c>
      <c r="B60" s="30" t="s">
        <v>81</v>
      </c>
      <c r="C60" s="30" t="s">
        <v>134</v>
      </c>
      <c r="D60" s="30" t="s">
        <v>135</v>
      </c>
      <c r="E60" s="30" t="s">
        <v>60</v>
      </c>
      <c r="F60" s="31">
        <v>4</v>
      </c>
      <c r="G60" s="32"/>
      <c r="H60" s="28">
        <f t="shared" si="0"/>
        <v>0</v>
      </c>
    </row>
    <row r="61" spans="1:8" s="2" customFormat="1" ht="24" customHeight="1">
      <c r="A61" s="24">
        <v>43</v>
      </c>
      <c r="B61" s="25" t="s">
        <v>51</v>
      </c>
      <c r="C61" s="25" t="s">
        <v>136</v>
      </c>
      <c r="D61" s="25" t="s">
        <v>137</v>
      </c>
      <c r="E61" s="25" t="s">
        <v>60</v>
      </c>
      <c r="F61" s="26">
        <v>2</v>
      </c>
      <c r="G61" s="27"/>
      <c r="H61" s="28">
        <f t="shared" si="0"/>
        <v>0</v>
      </c>
    </row>
    <row r="62" spans="1:8" s="2" customFormat="1" ht="24" customHeight="1">
      <c r="A62" s="24">
        <v>44</v>
      </c>
      <c r="B62" s="25" t="s">
        <v>51</v>
      </c>
      <c r="C62" s="25" t="s">
        <v>138</v>
      </c>
      <c r="D62" s="25" t="s">
        <v>139</v>
      </c>
      <c r="E62" s="25" t="s">
        <v>140</v>
      </c>
      <c r="F62" s="26">
        <v>30</v>
      </c>
      <c r="G62" s="27"/>
      <c r="H62" s="28">
        <f t="shared" si="0"/>
        <v>0</v>
      </c>
    </row>
    <row r="63" spans="1:8" s="2" customFormat="1" ht="45" customHeight="1">
      <c r="A63" s="29">
        <v>45</v>
      </c>
      <c r="B63" s="30" t="s">
        <v>121</v>
      </c>
      <c r="C63" s="30" t="s">
        <v>141</v>
      </c>
      <c r="D63" s="30" t="s">
        <v>142</v>
      </c>
      <c r="E63" s="30" t="s">
        <v>60</v>
      </c>
      <c r="F63" s="31">
        <v>30</v>
      </c>
      <c r="G63" s="32"/>
      <c r="H63" s="28">
        <f t="shared" si="0"/>
        <v>0</v>
      </c>
    </row>
    <row r="64" spans="1:8" s="2" customFormat="1" ht="45" customHeight="1">
      <c r="A64" s="29">
        <v>46</v>
      </c>
      <c r="B64" s="30" t="s">
        <v>121</v>
      </c>
      <c r="C64" s="30" t="s">
        <v>143</v>
      </c>
      <c r="D64" s="30" t="s">
        <v>144</v>
      </c>
      <c r="E64" s="30" t="s">
        <v>60</v>
      </c>
      <c r="F64" s="31">
        <v>30</v>
      </c>
      <c r="G64" s="32"/>
      <c r="H64" s="28">
        <f t="shared" si="0"/>
        <v>0</v>
      </c>
    </row>
    <row r="65" spans="1:8" s="2" customFormat="1" ht="24" customHeight="1">
      <c r="A65" s="29">
        <v>47</v>
      </c>
      <c r="B65" s="30" t="s">
        <v>121</v>
      </c>
      <c r="C65" s="30" t="s">
        <v>122</v>
      </c>
      <c r="D65" s="30" t="s">
        <v>145</v>
      </c>
      <c r="E65" s="30" t="s">
        <v>60</v>
      </c>
      <c r="F65" s="31">
        <v>2</v>
      </c>
      <c r="G65" s="32"/>
      <c r="H65" s="28">
        <f t="shared" si="0"/>
        <v>0</v>
      </c>
    </row>
    <row r="66" spans="1:8" s="2" customFormat="1" ht="34.5" customHeight="1">
      <c r="A66" s="29">
        <v>48</v>
      </c>
      <c r="B66" s="30" t="s">
        <v>121</v>
      </c>
      <c r="C66" s="30" t="s">
        <v>146</v>
      </c>
      <c r="D66" s="30" t="s">
        <v>147</v>
      </c>
      <c r="E66" s="30" t="s">
        <v>60</v>
      </c>
      <c r="F66" s="31">
        <v>2</v>
      </c>
      <c r="G66" s="32"/>
      <c r="H66" s="28">
        <f t="shared" si="0"/>
        <v>0</v>
      </c>
    </row>
    <row r="67" spans="1:8" s="2" customFormat="1" ht="13.5" customHeight="1">
      <c r="A67" s="24">
        <v>49</v>
      </c>
      <c r="B67" s="25" t="s">
        <v>51</v>
      </c>
      <c r="C67" s="25" t="s">
        <v>148</v>
      </c>
      <c r="D67" s="25" t="s">
        <v>149</v>
      </c>
      <c r="E67" s="25" t="s">
        <v>60</v>
      </c>
      <c r="F67" s="26">
        <v>1</v>
      </c>
      <c r="G67" s="27"/>
      <c r="H67" s="28">
        <f t="shared" si="0"/>
        <v>0</v>
      </c>
    </row>
    <row r="68" spans="1:8" s="2" customFormat="1" ht="34.5" customHeight="1">
      <c r="A68" s="29">
        <v>50</v>
      </c>
      <c r="B68" s="30" t="s">
        <v>150</v>
      </c>
      <c r="C68" s="30" t="s">
        <v>151</v>
      </c>
      <c r="D68" s="30" t="s">
        <v>152</v>
      </c>
      <c r="E68" s="30" t="s">
        <v>60</v>
      </c>
      <c r="F68" s="31">
        <v>1</v>
      </c>
      <c r="G68" s="32"/>
      <c r="H68" s="28">
        <f t="shared" si="0"/>
        <v>0</v>
      </c>
    </row>
    <row r="69" spans="1:8" s="2" customFormat="1" ht="13.5" customHeight="1">
      <c r="A69" s="24">
        <v>51</v>
      </c>
      <c r="B69" s="25" t="s">
        <v>51</v>
      </c>
      <c r="C69" s="25" t="s">
        <v>153</v>
      </c>
      <c r="D69" s="25" t="s">
        <v>154</v>
      </c>
      <c r="E69" s="25" t="s">
        <v>60</v>
      </c>
      <c r="F69" s="26">
        <v>1</v>
      </c>
      <c r="G69" s="27"/>
      <c r="H69" s="28">
        <f t="shared" si="0"/>
        <v>0</v>
      </c>
    </row>
    <row r="70" spans="1:8" s="2" customFormat="1" ht="34.5" customHeight="1">
      <c r="A70" s="29">
        <v>52</v>
      </c>
      <c r="B70" s="30" t="s">
        <v>155</v>
      </c>
      <c r="C70" s="30" t="s">
        <v>156</v>
      </c>
      <c r="D70" s="30" t="s">
        <v>157</v>
      </c>
      <c r="E70" s="30" t="s">
        <v>60</v>
      </c>
      <c r="F70" s="31">
        <v>1</v>
      </c>
      <c r="G70" s="32"/>
      <c r="H70" s="28">
        <f t="shared" si="0"/>
        <v>0</v>
      </c>
    </row>
    <row r="71" spans="1:8" s="2" customFormat="1" ht="13.5" customHeight="1">
      <c r="A71" s="24">
        <v>53</v>
      </c>
      <c r="B71" s="25" t="s">
        <v>51</v>
      </c>
      <c r="C71" s="25" t="s">
        <v>158</v>
      </c>
      <c r="D71" s="25" t="s">
        <v>159</v>
      </c>
      <c r="E71" s="25" t="s">
        <v>60</v>
      </c>
      <c r="F71" s="26">
        <v>1</v>
      </c>
      <c r="G71" s="27"/>
      <c r="H71" s="28">
        <f t="shared" si="0"/>
        <v>0</v>
      </c>
    </row>
    <row r="72" spans="1:8" s="2" customFormat="1" ht="24" customHeight="1">
      <c r="A72" s="29">
        <v>54</v>
      </c>
      <c r="B72" s="30" t="s">
        <v>160</v>
      </c>
      <c r="C72" s="30" t="s">
        <v>161</v>
      </c>
      <c r="D72" s="30" t="s">
        <v>162</v>
      </c>
      <c r="E72" s="30" t="s">
        <v>60</v>
      </c>
      <c r="F72" s="31">
        <v>1</v>
      </c>
      <c r="G72" s="32"/>
      <c r="H72" s="28">
        <f t="shared" si="0"/>
        <v>0</v>
      </c>
    </row>
    <row r="73" spans="1:8" s="2" customFormat="1" ht="24" customHeight="1">
      <c r="A73" s="24">
        <v>55</v>
      </c>
      <c r="B73" s="25" t="s">
        <v>51</v>
      </c>
      <c r="C73" s="25" t="s">
        <v>163</v>
      </c>
      <c r="D73" s="25" t="s">
        <v>164</v>
      </c>
      <c r="E73" s="25" t="s">
        <v>48</v>
      </c>
      <c r="F73" s="26">
        <v>15.558999999999999</v>
      </c>
      <c r="G73" s="27"/>
      <c r="H73" s="28">
        <f t="shared" si="0"/>
        <v>0</v>
      </c>
    </row>
    <row r="74" spans="1:8" s="2" customFormat="1" ht="28.5" customHeight="1">
      <c r="A74" s="17"/>
      <c r="B74" s="18"/>
      <c r="C74" s="23" t="s">
        <v>165</v>
      </c>
      <c r="D74" s="23" t="s">
        <v>166</v>
      </c>
      <c r="E74" s="18"/>
      <c r="F74" s="21"/>
      <c r="G74" s="22"/>
      <c r="H74" s="38">
        <f>SUM(H75:H91)</f>
        <v>0</v>
      </c>
    </row>
    <row r="75" spans="1:8" s="2" customFormat="1" ht="24" customHeight="1">
      <c r="A75" s="24">
        <v>56</v>
      </c>
      <c r="B75" s="25" t="s">
        <v>51</v>
      </c>
      <c r="C75" s="25" t="s">
        <v>167</v>
      </c>
      <c r="D75" s="25" t="s">
        <v>168</v>
      </c>
      <c r="E75" s="25" t="s">
        <v>60</v>
      </c>
      <c r="F75" s="26">
        <v>2</v>
      </c>
      <c r="G75" s="27"/>
      <c r="H75" s="28">
        <f t="shared" si="0"/>
        <v>0</v>
      </c>
    </row>
    <row r="76" spans="1:8" s="2" customFormat="1" ht="24" customHeight="1">
      <c r="A76" s="24">
        <v>57</v>
      </c>
      <c r="B76" s="25" t="s">
        <v>51</v>
      </c>
      <c r="C76" s="25" t="s">
        <v>169</v>
      </c>
      <c r="D76" s="25" t="s">
        <v>170</v>
      </c>
      <c r="E76" s="25" t="s">
        <v>60</v>
      </c>
      <c r="F76" s="26">
        <v>30</v>
      </c>
      <c r="G76" s="27"/>
      <c r="H76" s="28">
        <f t="shared" si="0"/>
        <v>0</v>
      </c>
    </row>
    <row r="77" spans="1:8" s="2" customFormat="1" ht="24" customHeight="1">
      <c r="A77" s="24">
        <v>58</v>
      </c>
      <c r="B77" s="25" t="s">
        <v>51</v>
      </c>
      <c r="C77" s="25" t="s">
        <v>171</v>
      </c>
      <c r="D77" s="25" t="s">
        <v>172</v>
      </c>
      <c r="E77" s="25" t="s">
        <v>60</v>
      </c>
      <c r="F77" s="26">
        <v>2</v>
      </c>
      <c r="G77" s="27"/>
      <c r="H77" s="28">
        <f t="shared" si="0"/>
        <v>0</v>
      </c>
    </row>
    <row r="78" spans="1:8" s="2" customFormat="1" ht="45" customHeight="1">
      <c r="A78" s="29">
        <v>59</v>
      </c>
      <c r="B78" s="30" t="s">
        <v>173</v>
      </c>
      <c r="C78" s="30" t="s">
        <v>174</v>
      </c>
      <c r="D78" s="30" t="s">
        <v>175</v>
      </c>
      <c r="E78" s="30" t="s">
        <v>60</v>
      </c>
      <c r="F78" s="31">
        <v>2</v>
      </c>
      <c r="G78" s="32"/>
      <c r="H78" s="28">
        <f t="shared" si="0"/>
        <v>0</v>
      </c>
    </row>
    <row r="79" spans="1:8" s="2" customFormat="1" ht="24" customHeight="1">
      <c r="A79" s="24">
        <v>60</v>
      </c>
      <c r="B79" s="25" t="s">
        <v>51</v>
      </c>
      <c r="C79" s="25" t="s">
        <v>176</v>
      </c>
      <c r="D79" s="25" t="s">
        <v>177</v>
      </c>
      <c r="E79" s="25" t="s">
        <v>60</v>
      </c>
      <c r="F79" s="26">
        <v>1</v>
      </c>
      <c r="G79" s="27"/>
      <c r="H79" s="28">
        <f t="shared" si="0"/>
        <v>0</v>
      </c>
    </row>
    <row r="80" spans="1:8" s="2" customFormat="1" ht="45" customHeight="1">
      <c r="A80" s="29">
        <v>61</v>
      </c>
      <c r="B80" s="30" t="s">
        <v>173</v>
      </c>
      <c r="C80" s="30" t="s">
        <v>178</v>
      </c>
      <c r="D80" s="30" t="s">
        <v>179</v>
      </c>
      <c r="E80" s="30" t="s">
        <v>60</v>
      </c>
      <c r="F80" s="31">
        <v>1</v>
      </c>
      <c r="G80" s="32"/>
      <c r="H80" s="28">
        <f t="shared" si="0"/>
        <v>0</v>
      </c>
    </row>
    <row r="81" spans="1:8" s="2" customFormat="1" ht="24" customHeight="1">
      <c r="A81" s="24">
        <v>62</v>
      </c>
      <c r="B81" s="25" t="s">
        <v>51</v>
      </c>
      <c r="C81" s="25" t="s">
        <v>180</v>
      </c>
      <c r="D81" s="25" t="s">
        <v>181</v>
      </c>
      <c r="E81" s="25" t="s">
        <v>60</v>
      </c>
      <c r="F81" s="26">
        <v>1</v>
      </c>
      <c r="G81" s="27"/>
      <c r="H81" s="28">
        <f t="shared" ref="H81:H121" si="1">ROUND(F81*G81,2)</f>
        <v>0</v>
      </c>
    </row>
    <row r="82" spans="1:8" s="2" customFormat="1" ht="45" customHeight="1">
      <c r="A82" s="29">
        <v>63</v>
      </c>
      <c r="B82" s="30" t="s">
        <v>173</v>
      </c>
      <c r="C82" s="30" t="s">
        <v>182</v>
      </c>
      <c r="D82" s="30" t="s">
        <v>183</v>
      </c>
      <c r="E82" s="30" t="s">
        <v>60</v>
      </c>
      <c r="F82" s="31">
        <v>1</v>
      </c>
      <c r="G82" s="32"/>
      <c r="H82" s="28">
        <f t="shared" si="1"/>
        <v>0</v>
      </c>
    </row>
    <row r="83" spans="1:8" s="2" customFormat="1" ht="34.5" customHeight="1">
      <c r="A83" s="24">
        <v>64</v>
      </c>
      <c r="B83" s="25" t="s">
        <v>51</v>
      </c>
      <c r="C83" s="25" t="s">
        <v>184</v>
      </c>
      <c r="D83" s="25" t="s">
        <v>185</v>
      </c>
      <c r="E83" s="25" t="s">
        <v>60</v>
      </c>
      <c r="F83" s="26">
        <v>25</v>
      </c>
      <c r="G83" s="27"/>
      <c r="H83" s="28">
        <f t="shared" si="1"/>
        <v>0</v>
      </c>
    </row>
    <row r="84" spans="1:8" s="2" customFormat="1" ht="45" customHeight="1">
      <c r="A84" s="29">
        <v>65</v>
      </c>
      <c r="B84" s="30" t="s">
        <v>173</v>
      </c>
      <c r="C84" s="30" t="s">
        <v>186</v>
      </c>
      <c r="D84" s="30" t="s">
        <v>187</v>
      </c>
      <c r="E84" s="30" t="s">
        <v>60</v>
      </c>
      <c r="F84" s="31">
        <v>9</v>
      </c>
      <c r="G84" s="32"/>
      <c r="H84" s="28">
        <f t="shared" si="1"/>
        <v>0</v>
      </c>
    </row>
    <row r="85" spans="1:8" s="2" customFormat="1" ht="45" customHeight="1">
      <c r="A85" s="29">
        <v>66</v>
      </c>
      <c r="B85" s="30" t="s">
        <v>173</v>
      </c>
      <c r="C85" s="30" t="s">
        <v>188</v>
      </c>
      <c r="D85" s="30" t="s">
        <v>189</v>
      </c>
      <c r="E85" s="30" t="s">
        <v>60</v>
      </c>
      <c r="F85" s="31">
        <v>2</v>
      </c>
      <c r="G85" s="32"/>
      <c r="H85" s="28">
        <f t="shared" si="1"/>
        <v>0</v>
      </c>
    </row>
    <row r="86" spans="1:8" s="2" customFormat="1" ht="45" customHeight="1">
      <c r="A86" s="29">
        <v>67</v>
      </c>
      <c r="B86" s="30" t="s">
        <v>173</v>
      </c>
      <c r="C86" s="30" t="s">
        <v>190</v>
      </c>
      <c r="D86" s="30" t="s">
        <v>191</v>
      </c>
      <c r="E86" s="30" t="s">
        <v>60</v>
      </c>
      <c r="F86" s="31">
        <v>14</v>
      </c>
      <c r="G86" s="32"/>
      <c r="H86" s="28">
        <f t="shared" si="1"/>
        <v>0</v>
      </c>
    </row>
    <row r="87" spans="1:8" s="2" customFormat="1" ht="34.5" customHeight="1">
      <c r="A87" s="24">
        <v>68</v>
      </c>
      <c r="B87" s="25" t="s">
        <v>51</v>
      </c>
      <c r="C87" s="25" t="s">
        <v>192</v>
      </c>
      <c r="D87" s="25" t="s">
        <v>193</v>
      </c>
      <c r="E87" s="25" t="s">
        <v>60</v>
      </c>
      <c r="F87" s="26">
        <v>1</v>
      </c>
      <c r="G87" s="27"/>
      <c r="H87" s="28">
        <f t="shared" si="1"/>
        <v>0</v>
      </c>
    </row>
    <row r="88" spans="1:8" s="2" customFormat="1" ht="45" customHeight="1">
      <c r="A88" s="29">
        <v>69</v>
      </c>
      <c r="B88" s="30" t="s">
        <v>173</v>
      </c>
      <c r="C88" s="30" t="s">
        <v>194</v>
      </c>
      <c r="D88" s="30" t="s">
        <v>195</v>
      </c>
      <c r="E88" s="30" t="s">
        <v>60</v>
      </c>
      <c r="F88" s="31">
        <v>1</v>
      </c>
      <c r="G88" s="32"/>
      <c r="H88" s="28">
        <f t="shared" si="1"/>
        <v>0</v>
      </c>
    </row>
    <row r="89" spans="1:8" s="2" customFormat="1" ht="34.5" customHeight="1">
      <c r="A89" s="24">
        <v>70</v>
      </c>
      <c r="B89" s="25" t="s">
        <v>51</v>
      </c>
      <c r="C89" s="25" t="s">
        <v>196</v>
      </c>
      <c r="D89" s="25" t="s">
        <v>197</v>
      </c>
      <c r="E89" s="25" t="s">
        <v>60</v>
      </c>
      <c r="F89" s="26">
        <v>4</v>
      </c>
      <c r="G89" s="27"/>
      <c r="H89" s="28">
        <f t="shared" si="1"/>
        <v>0</v>
      </c>
    </row>
    <row r="90" spans="1:8" s="2" customFormat="1" ht="34.5" customHeight="1">
      <c r="A90" s="24">
        <v>71</v>
      </c>
      <c r="B90" s="25" t="s">
        <v>51</v>
      </c>
      <c r="C90" s="25" t="s">
        <v>198</v>
      </c>
      <c r="D90" s="25" t="s">
        <v>199</v>
      </c>
      <c r="E90" s="25" t="s">
        <v>60</v>
      </c>
      <c r="F90" s="26">
        <v>26</v>
      </c>
      <c r="G90" s="27"/>
      <c r="H90" s="28">
        <f t="shared" si="1"/>
        <v>0</v>
      </c>
    </row>
    <row r="91" spans="1:8" s="2" customFormat="1" ht="24" customHeight="1">
      <c r="A91" s="24">
        <v>72</v>
      </c>
      <c r="B91" s="25" t="s">
        <v>51</v>
      </c>
      <c r="C91" s="25" t="s">
        <v>200</v>
      </c>
      <c r="D91" s="25" t="s">
        <v>201</v>
      </c>
      <c r="E91" s="25" t="s">
        <v>48</v>
      </c>
      <c r="F91" s="26">
        <v>33.75</v>
      </c>
      <c r="G91" s="27"/>
      <c r="H91" s="28">
        <f t="shared" si="1"/>
        <v>0</v>
      </c>
    </row>
    <row r="92" spans="1:8" s="2" customFormat="1" ht="28.5" customHeight="1">
      <c r="A92" s="17"/>
      <c r="B92" s="18"/>
      <c r="C92" s="23" t="s">
        <v>202</v>
      </c>
      <c r="D92" s="23" t="s">
        <v>203</v>
      </c>
      <c r="E92" s="18"/>
      <c r="F92" s="21"/>
      <c r="G92" s="22"/>
      <c r="H92" s="38">
        <f>SUM(H93:H106)</f>
        <v>0</v>
      </c>
    </row>
    <row r="93" spans="1:8" s="2" customFormat="1" ht="24" customHeight="1">
      <c r="A93" s="29">
        <v>73</v>
      </c>
      <c r="B93" s="30" t="s">
        <v>204</v>
      </c>
      <c r="C93" s="30" t="s">
        <v>205</v>
      </c>
      <c r="D93" s="30" t="s">
        <v>206</v>
      </c>
      <c r="E93" s="30" t="s">
        <v>35</v>
      </c>
      <c r="F93" s="31">
        <v>208</v>
      </c>
      <c r="G93" s="32"/>
      <c r="H93" s="28">
        <f t="shared" si="1"/>
        <v>0</v>
      </c>
    </row>
    <row r="94" spans="1:8" s="2" customFormat="1" ht="24" customHeight="1">
      <c r="A94" s="29">
        <v>74</v>
      </c>
      <c r="B94" s="30" t="s">
        <v>204</v>
      </c>
      <c r="C94" s="30" t="s">
        <v>207</v>
      </c>
      <c r="D94" s="30" t="s">
        <v>208</v>
      </c>
      <c r="E94" s="30" t="s">
        <v>35</v>
      </c>
      <c r="F94" s="31">
        <v>162</v>
      </c>
      <c r="G94" s="32"/>
      <c r="H94" s="28">
        <f t="shared" si="1"/>
        <v>0</v>
      </c>
    </row>
    <row r="95" spans="1:8" s="2" customFormat="1" ht="13.5" customHeight="1">
      <c r="A95" s="29">
        <v>75</v>
      </c>
      <c r="B95" s="30" t="s">
        <v>204</v>
      </c>
      <c r="C95" s="30" t="s">
        <v>209</v>
      </c>
      <c r="D95" s="30" t="s">
        <v>210</v>
      </c>
      <c r="E95" s="30" t="s">
        <v>60</v>
      </c>
      <c r="F95" s="31">
        <v>96</v>
      </c>
      <c r="G95" s="32"/>
      <c r="H95" s="28">
        <f t="shared" si="1"/>
        <v>0</v>
      </c>
    </row>
    <row r="96" spans="1:8" s="2" customFormat="1" ht="13.5" customHeight="1">
      <c r="A96" s="29">
        <v>76</v>
      </c>
      <c r="B96" s="30" t="s">
        <v>204</v>
      </c>
      <c r="C96" s="30" t="s">
        <v>211</v>
      </c>
      <c r="D96" s="30" t="s">
        <v>212</v>
      </c>
      <c r="E96" s="30" t="s">
        <v>60</v>
      </c>
      <c r="F96" s="31">
        <v>36</v>
      </c>
      <c r="G96" s="32"/>
      <c r="H96" s="28">
        <f t="shared" si="1"/>
        <v>0</v>
      </c>
    </row>
    <row r="97" spans="1:8" s="2" customFormat="1" ht="24" customHeight="1">
      <c r="A97" s="29">
        <v>77</v>
      </c>
      <c r="B97" s="30" t="s">
        <v>204</v>
      </c>
      <c r="C97" s="30" t="s">
        <v>213</v>
      </c>
      <c r="D97" s="30" t="s">
        <v>214</v>
      </c>
      <c r="E97" s="30" t="s">
        <v>60</v>
      </c>
      <c r="F97" s="31">
        <v>1</v>
      </c>
      <c r="G97" s="32"/>
      <c r="H97" s="28">
        <f t="shared" si="1"/>
        <v>0</v>
      </c>
    </row>
    <row r="98" spans="1:8" s="2" customFormat="1" ht="24" customHeight="1">
      <c r="A98" s="29">
        <v>78</v>
      </c>
      <c r="B98" s="30" t="s">
        <v>204</v>
      </c>
      <c r="C98" s="30" t="s">
        <v>215</v>
      </c>
      <c r="D98" s="30" t="s">
        <v>216</v>
      </c>
      <c r="E98" s="30" t="s">
        <v>60</v>
      </c>
      <c r="F98" s="31">
        <v>1</v>
      </c>
      <c r="G98" s="32"/>
      <c r="H98" s="28">
        <f t="shared" si="1"/>
        <v>0</v>
      </c>
    </row>
    <row r="99" spans="1:8" s="2" customFormat="1" ht="13.5" customHeight="1">
      <c r="A99" s="29">
        <v>79</v>
      </c>
      <c r="B99" s="30" t="s">
        <v>204</v>
      </c>
      <c r="C99" s="30" t="s">
        <v>217</v>
      </c>
      <c r="D99" s="30" t="s">
        <v>218</v>
      </c>
      <c r="E99" s="30" t="s">
        <v>60</v>
      </c>
      <c r="F99" s="31">
        <v>20</v>
      </c>
      <c r="G99" s="32"/>
      <c r="H99" s="28">
        <f t="shared" si="1"/>
        <v>0</v>
      </c>
    </row>
    <row r="100" spans="1:8" s="2" customFormat="1" ht="13.5" customHeight="1">
      <c r="A100" s="29">
        <v>80</v>
      </c>
      <c r="B100" s="30" t="s">
        <v>204</v>
      </c>
      <c r="C100" s="30" t="s">
        <v>219</v>
      </c>
      <c r="D100" s="30" t="s">
        <v>220</v>
      </c>
      <c r="E100" s="30" t="s">
        <v>60</v>
      </c>
      <c r="F100" s="31">
        <v>12</v>
      </c>
      <c r="G100" s="32"/>
      <c r="H100" s="28">
        <f t="shared" si="1"/>
        <v>0</v>
      </c>
    </row>
    <row r="101" spans="1:8" s="2" customFormat="1" ht="24" customHeight="1">
      <c r="A101" s="29">
        <v>81</v>
      </c>
      <c r="B101" s="30" t="s">
        <v>204</v>
      </c>
      <c r="C101" s="30" t="s">
        <v>221</v>
      </c>
      <c r="D101" s="30" t="s">
        <v>222</v>
      </c>
      <c r="E101" s="30" t="s">
        <v>60</v>
      </c>
      <c r="F101" s="31">
        <v>12</v>
      </c>
      <c r="G101" s="32"/>
      <c r="H101" s="28">
        <f t="shared" si="1"/>
        <v>0</v>
      </c>
    </row>
    <row r="102" spans="1:8" s="2" customFormat="1" ht="24" customHeight="1">
      <c r="A102" s="29">
        <v>82</v>
      </c>
      <c r="B102" s="30" t="s">
        <v>204</v>
      </c>
      <c r="C102" s="30" t="s">
        <v>223</v>
      </c>
      <c r="D102" s="30" t="s">
        <v>224</v>
      </c>
      <c r="E102" s="30" t="s">
        <v>225</v>
      </c>
      <c r="F102" s="31">
        <v>32</v>
      </c>
      <c r="G102" s="32"/>
      <c r="H102" s="28">
        <f t="shared" si="1"/>
        <v>0</v>
      </c>
    </row>
    <row r="103" spans="1:8" s="2" customFormat="1" ht="24" customHeight="1">
      <c r="A103" s="29">
        <v>83</v>
      </c>
      <c r="B103" s="30" t="s">
        <v>204</v>
      </c>
      <c r="C103" s="30" t="s">
        <v>226</v>
      </c>
      <c r="D103" s="30" t="s">
        <v>227</v>
      </c>
      <c r="E103" s="30" t="s">
        <v>225</v>
      </c>
      <c r="F103" s="31">
        <v>5</v>
      </c>
      <c r="G103" s="32"/>
      <c r="H103" s="28">
        <f t="shared" si="1"/>
        <v>0</v>
      </c>
    </row>
    <row r="104" spans="1:8" s="2" customFormat="1" ht="13.5" customHeight="1">
      <c r="A104" s="29">
        <v>84</v>
      </c>
      <c r="B104" s="30" t="s">
        <v>204</v>
      </c>
      <c r="C104" s="30" t="s">
        <v>228</v>
      </c>
      <c r="D104" s="30" t="s">
        <v>229</v>
      </c>
      <c r="E104" s="30" t="s">
        <v>60</v>
      </c>
      <c r="F104" s="31">
        <v>1</v>
      </c>
      <c r="G104" s="32"/>
      <c r="H104" s="28">
        <f t="shared" si="1"/>
        <v>0</v>
      </c>
    </row>
    <row r="105" spans="1:8" s="2" customFormat="1" ht="13.5" customHeight="1">
      <c r="A105" s="29">
        <v>85</v>
      </c>
      <c r="B105" s="30" t="s">
        <v>204</v>
      </c>
      <c r="C105" s="30" t="s">
        <v>230</v>
      </c>
      <c r="D105" s="30" t="s">
        <v>231</v>
      </c>
      <c r="E105" s="30" t="s">
        <v>60</v>
      </c>
      <c r="F105" s="31">
        <v>1</v>
      </c>
      <c r="G105" s="32"/>
      <c r="H105" s="28">
        <f t="shared" si="1"/>
        <v>0</v>
      </c>
    </row>
    <row r="106" spans="1:8" s="2" customFormat="1" ht="13.5" customHeight="1">
      <c r="A106" s="24">
        <v>86</v>
      </c>
      <c r="B106" s="25" t="s">
        <v>232</v>
      </c>
      <c r="C106" s="25" t="s">
        <v>233</v>
      </c>
      <c r="D106" s="25" t="s">
        <v>234</v>
      </c>
      <c r="E106" s="25" t="s">
        <v>48</v>
      </c>
      <c r="F106" s="26">
        <v>23.965</v>
      </c>
      <c r="G106" s="27"/>
      <c r="H106" s="28">
        <f t="shared" si="1"/>
        <v>0</v>
      </c>
    </row>
    <row r="107" spans="1:8" s="2" customFormat="1" ht="28.5" customHeight="1">
      <c r="A107" s="17"/>
      <c r="B107" s="18"/>
      <c r="C107" s="23" t="s">
        <v>235</v>
      </c>
      <c r="D107" s="23" t="s">
        <v>236</v>
      </c>
      <c r="E107" s="18"/>
      <c r="F107" s="21"/>
      <c r="G107" s="22"/>
      <c r="H107" s="38">
        <f>SUM(H108:H121)</f>
        <v>0</v>
      </c>
    </row>
    <row r="108" spans="1:8" s="2" customFormat="1" ht="45" customHeight="1">
      <c r="A108" s="29">
        <v>87</v>
      </c>
      <c r="B108" s="30" t="s">
        <v>237</v>
      </c>
      <c r="C108" s="30" t="s">
        <v>238</v>
      </c>
      <c r="D108" s="30" t="s">
        <v>239</v>
      </c>
      <c r="E108" s="30" t="s">
        <v>35</v>
      </c>
      <c r="F108" s="31">
        <v>26</v>
      </c>
      <c r="G108" s="32"/>
      <c r="H108" s="28">
        <f t="shared" si="1"/>
        <v>0</v>
      </c>
    </row>
    <row r="109" spans="1:8" s="2" customFormat="1" ht="45" customHeight="1">
      <c r="A109" s="29">
        <v>88</v>
      </c>
      <c r="B109" s="30" t="s">
        <v>237</v>
      </c>
      <c r="C109" s="30" t="s">
        <v>240</v>
      </c>
      <c r="D109" s="30" t="s">
        <v>241</v>
      </c>
      <c r="E109" s="30" t="s">
        <v>35</v>
      </c>
      <c r="F109" s="31">
        <v>11</v>
      </c>
      <c r="G109" s="32"/>
      <c r="H109" s="28">
        <f t="shared" si="1"/>
        <v>0</v>
      </c>
    </row>
    <row r="110" spans="1:8" s="2" customFormat="1" ht="45" customHeight="1">
      <c r="A110" s="29">
        <v>89</v>
      </c>
      <c r="B110" s="30" t="s">
        <v>237</v>
      </c>
      <c r="C110" s="30" t="s">
        <v>242</v>
      </c>
      <c r="D110" s="30" t="s">
        <v>243</v>
      </c>
      <c r="E110" s="30" t="s">
        <v>35</v>
      </c>
      <c r="F110" s="31">
        <v>10</v>
      </c>
      <c r="G110" s="32"/>
      <c r="H110" s="28">
        <f t="shared" si="1"/>
        <v>0</v>
      </c>
    </row>
    <row r="111" spans="1:8" s="2" customFormat="1" ht="45" customHeight="1">
      <c r="A111" s="29">
        <v>90</v>
      </c>
      <c r="B111" s="30" t="s">
        <v>237</v>
      </c>
      <c r="C111" s="30" t="s">
        <v>244</v>
      </c>
      <c r="D111" s="30" t="s">
        <v>245</v>
      </c>
      <c r="E111" s="30" t="s">
        <v>60</v>
      </c>
      <c r="F111" s="31">
        <v>2</v>
      </c>
      <c r="G111" s="32"/>
      <c r="H111" s="28">
        <f t="shared" si="1"/>
        <v>0</v>
      </c>
    </row>
    <row r="112" spans="1:8" s="2" customFormat="1" ht="45" customHeight="1">
      <c r="A112" s="29">
        <v>91</v>
      </c>
      <c r="B112" s="30" t="s">
        <v>237</v>
      </c>
      <c r="C112" s="30" t="s">
        <v>246</v>
      </c>
      <c r="D112" s="30" t="s">
        <v>247</v>
      </c>
      <c r="E112" s="30" t="s">
        <v>60</v>
      </c>
      <c r="F112" s="31">
        <v>2</v>
      </c>
      <c r="G112" s="32"/>
      <c r="H112" s="28">
        <f t="shared" si="1"/>
        <v>0</v>
      </c>
    </row>
    <row r="113" spans="1:8" s="2" customFormat="1" ht="45" customHeight="1">
      <c r="A113" s="29">
        <v>92</v>
      </c>
      <c r="B113" s="30" t="s">
        <v>237</v>
      </c>
      <c r="C113" s="30" t="s">
        <v>248</v>
      </c>
      <c r="D113" s="30" t="s">
        <v>249</v>
      </c>
      <c r="E113" s="30" t="s">
        <v>60</v>
      </c>
      <c r="F113" s="31">
        <v>10</v>
      </c>
      <c r="G113" s="32"/>
      <c r="H113" s="28">
        <f t="shared" si="1"/>
        <v>0</v>
      </c>
    </row>
    <row r="114" spans="1:8" s="2" customFormat="1" ht="45" customHeight="1">
      <c r="A114" s="29">
        <v>93</v>
      </c>
      <c r="B114" s="30" t="s">
        <v>237</v>
      </c>
      <c r="C114" s="30" t="s">
        <v>250</v>
      </c>
      <c r="D114" s="30" t="s">
        <v>251</v>
      </c>
      <c r="E114" s="30" t="s">
        <v>60</v>
      </c>
      <c r="F114" s="31">
        <v>11</v>
      </c>
      <c r="G114" s="32"/>
      <c r="H114" s="28">
        <f t="shared" si="1"/>
        <v>0</v>
      </c>
    </row>
    <row r="115" spans="1:8" s="2" customFormat="1" ht="45" customHeight="1">
      <c r="A115" s="29">
        <v>94</v>
      </c>
      <c r="B115" s="30" t="s">
        <v>237</v>
      </c>
      <c r="C115" s="30" t="s">
        <v>252</v>
      </c>
      <c r="D115" s="30" t="s">
        <v>253</v>
      </c>
      <c r="E115" s="30" t="s">
        <v>60</v>
      </c>
      <c r="F115" s="31">
        <v>9</v>
      </c>
      <c r="G115" s="32"/>
      <c r="H115" s="28">
        <f t="shared" si="1"/>
        <v>0</v>
      </c>
    </row>
    <row r="116" spans="1:8" s="2" customFormat="1" ht="45" customHeight="1">
      <c r="A116" s="29">
        <v>95</v>
      </c>
      <c r="B116" s="30" t="s">
        <v>237</v>
      </c>
      <c r="C116" s="30" t="s">
        <v>254</v>
      </c>
      <c r="D116" s="30" t="s">
        <v>255</v>
      </c>
      <c r="E116" s="30" t="s">
        <v>60</v>
      </c>
      <c r="F116" s="31">
        <v>10</v>
      </c>
      <c r="G116" s="32"/>
      <c r="H116" s="28">
        <f t="shared" si="1"/>
        <v>0</v>
      </c>
    </row>
    <row r="117" spans="1:8" s="2" customFormat="1" ht="45" customHeight="1">
      <c r="A117" s="29">
        <v>96</v>
      </c>
      <c r="B117" s="30" t="s">
        <v>237</v>
      </c>
      <c r="C117" s="30" t="s">
        <v>256</v>
      </c>
      <c r="D117" s="30" t="s">
        <v>257</v>
      </c>
      <c r="E117" s="30" t="s">
        <v>60</v>
      </c>
      <c r="F117" s="31">
        <v>4</v>
      </c>
      <c r="G117" s="32"/>
      <c r="H117" s="28">
        <f t="shared" si="1"/>
        <v>0</v>
      </c>
    </row>
    <row r="118" spans="1:8" s="2" customFormat="1" ht="45" customHeight="1">
      <c r="A118" s="29">
        <v>97</v>
      </c>
      <c r="B118" s="30" t="s">
        <v>237</v>
      </c>
      <c r="C118" s="30" t="s">
        <v>258</v>
      </c>
      <c r="D118" s="30" t="s">
        <v>259</v>
      </c>
      <c r="E118" s="30" t="s">
        <v>60</v>
      </c>
      <c r="F118" s="31">
        <v>10</v>
      </c>
      <c r="G118" s="32"/>
      <c r="H118" s="28">
        <f t="shared" si="1"/>
        <v>0</v>
      </c>
    </row>
    <row r="119" spans="1:8" s="2" customFormat="1" ht="45" customHeight="1">
      <c r="A119" s="29">
        <v>98</v>
      </c>
      <c r="B119" s="30" t="s">
        <v>237</v>
      </c>
      <c r="C119" s="30" t="s">
        <v>260</v>
      </c>
      <c r="D119" s="30" t="s">
        <v>261</v>
      </c>
      <c r="E119" s="30" t="s">
        <v>60</v>
      </c>
      <c r="F119" s="31">
        <v>2</v>
      </c>
      <c r="G119" s="32"/>
      <c r="H119" s="28">
        <f t="shared" si="1"/>
        <v>0</v>
      </c>
    </row>
    <row r="120" spans="1:8" s="2" customFormat="1" ht="45" customHeight="1">
      <c r="A120" s="29">
        <v>99</v>
      </c>
      <c r="B120" s="30" t="s">
        <v>237</v>
      </c>
      <c r="C120" s="30" t="s">
        <v>262</v>
      </c>
      <c r="D120" s="30" t="s">
        <v>263</v>
      </c>
      <c r="E120" s="30" t="s">
        <v>60</v>
      </c>
      <c r="F120" s="31">
        <v>6</v>
      </c>
      <c r="G120" s="32"/>
      <c r="H120" s="28">
        <f t="shared" si="1"/>
        <v>0</v>
      </c>
    </row>
    <row r="121" spans="1:8" s="2" customFormat="1" ht="13.5" customHeight="1">
      <c r="A121" s="24">
        <v>100</v>
      </c>
      <c r="B121" s="25" t="s">
        <v>51</v>
      </c>
      <c r="C121" s="25" t="s">
        <v>264</v>
      </c>
      <c r="D121" s="25" t="s">
        <v>265</v>
      </c>
      <c r="E121" s="25" t="s">
        <v>48</v>
      </c>
      <c r="F121" s="26">
        <v>10.872</v>
      </c>
      <c r="G121" s="27"/>
      <c r="H121" s="28">
        <f t="shared" si="1"/>
        <v>0</v>
      </c>
    </row>
    <row r="122" spans="1:8" s="2" customFormat="1" ht="9" customHeight="1">
      <c r="A122" s="16"/>
      <c r="B122" s="8"/>
      <c r="C122" s="8"/>
      <c r="D122" s="8"/>
      <c r="E122" s="8"/>
      <c r="F122" s="8"/>
      <c r="G122" s="8"/>
      <c r="H122" s="8"/>
    </row>
    <row r="123" spans="1:8" s="2" customFormat="1" ht="16.5" customHeight="1">
      <c r="A123" s="17"/>
      <c r="B123" s="18"/>
      <c r="C123" s="19" t="s">
        <v>266</v>
      </c>
      <c r="D123" s="20" t="s">
        <v>267</v>
      </c>
      <c r="E123" s="18"/>
      <c r="F123" s="21"/>
      <c r="G123" s="22"/>
      <c r="H123" s="38">
        <f>H124</f>
        <v>0</v>
      </c>
    </row>
    <row r="124" spans="1:8" s="2" customFormat="1" ht="28.5" customHeight="1">
      <c r="A124" s="17"/>
      <c r="B124" s="18"/>
      <c r="C124" s="23" t="s">
        <v>268</v>
      </c>
      <c r="D124" s="23" t="s">
        <v>269</v>
      </c>
      <c r="E124" s="18"/>
      <c r="F124" s="21"/>
      <c r="G124" s="22"/>
      <c r="H124" s="38">
        <f>SUM(H125)</f>
        <v>0</v>
      </c>
    </row>
    <row r="125" spans="1:8" s="2" customFormat="1" ht="13.5" customHeight="1">
      <c r="A125" s="24">
        <v>101</v>
      </c>
      <c r="B125" s="25" t="s">
        <v>268</v>
      </c>
      <c r="C125" s="25" t="s">
        <v>270</v>
      </c>
      <c r="D125" s="25" t="s">
        <v>271</v>
      </c>
      <c r="E125" s="25" t="s">
        <v>272</v>
      </c>
      <c r="F125" s="26">
        <v>24</v>
      </c>
      <c r="G125" s="27"/>
      <c r="H125" s="28">
        <f t="shared" ref="H125" si="2">ROUND(F125*G125,2)</f>
        <v>0</v>
      </c>
    </row>
    <row r="126" spans="1:8" s="2" customFormat="1" ht="8.25" customHeight="1">
      <c r="A126" s="16"/>
      <c r="B126" s="8"/>
      <c r="C126" s="8"/>
      <c r="D126" s="8"/>
      <c r="E126" s="8"/>
      <c r="F126" s="8"/>
      <c r="G126" s="8"/>
      <c r="H126" s="8"/>
    </row>
    <row r="127" spans="1:8" s="2" customFormat="1" ht="30.75" customHeight="1">
      <c r="A127" s="33"/>
      <c r="B127" s="34"/>
      <c r="C127" s="35"/>
      <c r="D127" s="39" t="s">
        <v>273</v>
      </c>
      <c r="E127" s="34"/>
      <c r="F127" s="36"/>
      <c r="G127" s="37"/>
      <c r="H127" s="40">
        <f>H123+H14</f>
        <v>0</v>
      </c>
    </row>
  </sheetData>
  <mergeCells count="4">
    <mergeCell ref="A1:H1"/>
    <mergeCell ref="C6:D6"/>
    <mergeCell ref="C7:D7"/>
    <mergeCell ref="C8:D8"/>
  </mergeCells>
  <printOptions horizontalCentered="1"/>
  <pageMargins left="0.39370079040527345" right="0.39370079040527345" top="0.7874015808105469" bottom="0.7874015808105469" header="0" footer="0"/>
  <pageSetup paperSize="9" fitToHeight="100" orientation="portrait" blackAndWhite="1" verticalDpi="0" r:id="rId1"/>
  <headerFooter alignWithMargins="0">
    <oddFooter>&amp;C   Strana &amp;P  z &amp;N</oddFooter>
  </headerFooter>
  <ignoredErrors>
    <ignoredError sqref="H22 H107 H92 H74 H50 H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Ústredné vykurovanie</vt:lpstr>
      <vt:lpstr>'Ústredné vykurovanie'!Názvy_tisku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Jose</cp:lastModifiedBy>
  <dcterms:created xsi:type="dcterms:W3CDTF">2016-07-14T18:01:13Z</dcterms:created>
  <dcterms:modified xsi:type="dcterms:W3CDTF">2016-07-15T08:26:38Z</dcterms:modified>
</cp:coreProperties>
</file>